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Smart\SC214\"/>
    </mc:Choice>
  </mc:AlternateContent>
  <bookViews>
    <workbookView xWindow="0" yWindow="0" windowWidth="18945" windowHeight="10965"/>
  </bookViews>
  <sheets>
    <sheet name="工作表1" sheetId="1" r:id="rId1"/>
  </sheets>
  <definedNames>
    <definedName name="平均報酬率">工作表1!$B$3</definedName>
    <definedName name="每月投入">工作表1!$B$2</definedName>
    <definedName name="報酬率模式">工作表1!$B$5</definedName>
    <definedName name="期末淨值">工作表1!#REF!</definedName>
    <definedName name="期初投入">工作表1!$B$1</definedName>
    <definedName name="標準差">工作表1!$B$4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21" i="1"/>
  <c r="B61" i="1" l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21" i="1"/>
  <c r="B20" i="1"/>
  <c r="D20" i="1" s="1"/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l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B9" i="1" s="1"/>
  <c r="D81" i="1" l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B10" i="1" s="1"/>
  <c r="D141" i="1" l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B11" i="1" s="1"/>
  <c r="D201" i="1" l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B12" i="1" s="1"/>
  <c r="D261" i="1" l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B13" i="1" s="1"/>
  <c r="D321" i="1" l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B14" i="1" s="1"/>
  <c r="D381" i="1" l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B15" i="1" s="1"/>
  <c r="D441" i="1" l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B16" i="1" s="1"/>
</calcChain>
</file>

<file path=xl/sharedStrings.xml><?xml version="1.0" encoding="utf-8"?>
<sst xmlns="http://schemas.openxmlformats.org/spreadsheetml/2006/main" count="15" uniqueCount="14">
  <si>
    <t>期初投入</t>
    <phoneticPr fontId="2" type="noConversion"/>
  </si>
  <si>
    <t>標準差</t>
    <phoneticPr fontId="2" type="noConversion"/>
  </si>
  <si>
    <t>期末淨值</t>
    <phoneticPr fontId="2" type="noConversion"/>
  </si>
  <si>
    <t>投入金額</t>
    <phoneticPr fontId="2" type="noConversion"/>
  </si>
  <si>
    <t>報酬率模式</t>
    <phoneticPr fontId="2" type="noConversion"/>
  </si>
  <si>
    <t>月報酬率</t>
    <phoneticPr fontId="2" type="noConversion"/>
  </si>
  <si>
    <t>每月投入</t>
    <phoneticPr fontId="2" type="noConversion"/>
  </si>
  <si>
    <t>平均報酬率</t>
    <phoneticPr fontId="2" type="noConversion"/>
  </si>
  <si>
    <t>期末淨值明細表</t>
    <phoneticPr fontId="2" type="noConversion"/>
  </si>
  <si>
    <t>月數</t>
    <phoneticPr fontId="2" type="noConversion"/>
  </si>
  <si>
    <t>不同年數之期末淨值</t>
    <phoneticPr fontId="2" type="noConversion"/>
  </si>
  <si>
    <t>觀察年數</t>
    <phoneticPr fontId="2" type="noConversion"/>
  </si>
  <si>
    <t>期初</t>
    <phoneticPr fontId="2" type="noConversion"/>
  </si>
  <si>
    <t>固定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</si>
</sst>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.000%"/>
    <numFmt numFmtId="178" formatCode="0.0%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3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3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8" fontId="3" fillId="2" borderId="1" xfId="0" applyNumberFormat="1" applyFont="1" applyFill="1" applyBorder="1">
      <alignment vertical="center"/>
    </xf>
    <xf numFmtId="9" fontId="3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2">
    <cellStyle name="一般" xfId="0" builtinId="0"/>
    <cellStyle name="百分比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0.00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/>
              <a:t>期末淨值</a:t>
            </a:r>
          </a:p>
        </c:rich>
      </c:tx>
      <c:layout>
        <c:manualLayout>
          <c:xMode val="edge"/>
          <c:yMode val="edge"/>
          <c:x val="0.41010945503640162"/>
          <c:y val="5.7933867507265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4663615755944651"/>
          <c:y val="0.17339310157340543"/>
          <c:w val="0.7766068213007622"/>
          <c:h val="0.63878935866832776"/>
        </c:manualLayout>
      </c:layout>
      <c:lineChart>
        <c:grouping val="standard"/>
        <c:varyColors val="0"/>
        <c:ser>
          <c:idx val="0"/>
          <c:order val="0"/>
          <c:tx>
            <c:strRef>
              <c:f>工作表1!$D$19</c:f>
              <c:strCache>
                <c:ptCount val="1"/>
                <c:pt idx="0">
                  <c:v>期末淨值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工作表1!$A$20:$A$500</c:f>
              <c:strCache>
                <c:ptCount val="481"/>
                <c:pt idx="0">
                  <c:v>期初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</c:strCache>
            </c:strRef>
          </c:cat>
          <c:val>
            <c:numRef>
              <c:f>工作表1!$D$20:$D$500</c:f>
              <c:numCache>
                <c:formatCode>#,##0_ ;[Red]\-#,##0\ </c:formatCode>
                <c:ptCount val="481"/>
                <c:pt idx="0">
                  <c:v>0</c:v>
                </c:pt>
                <c:pt idx="1">
                  <c:v>10000</c:v>
                </c:pt>
                <c:pt idx="2">
                  <c:v>20100</c:v>
                </c:pt>
                <c:pt idx="3">
                  <c:v>30301</c:v>
                </c:pt>
                <c:pt idx="4">
                  <c:v>40604.01</c:v>
                </c:pt>
                <c:pt idx="5">
                  <c:v>51010.0501</c:v>
                </c:pt>
                <c:pt idx="6">
                  <c:v>61520.150601000001</c:v>
                </c:pt>
                <c:pt idx="7">
                  <c:v>72135.352107009996</c:v>
                </c:pt>
                <c:pt idx="8">
                  <c:v>82856.70562808009</c:v>
                </c:pt>
                <c:pt idx="9">
                  <c:v>93685.272684360898</c:v>
                </c:pt>
                <c:pt idx="10">
                  <c:v>104622.12541120451</c:v>
                </c:pt>
                <c:pt idx="11">
                  <c:v>115668.34666531655</c:v>
                </c:pt>
                <c:pt idx="12">
                  <c:v>126825.03013196972</c:v>
                </c:pt>
                <c:pt idx="13">
                  <c:v>138093.28043328942</c:v>
                </c:pt>
                <c:pt idx="14">
                  <c:v>149474.21323762232</c:v>
                </c:pt>
                <c:pt idx="15">
                  <c:v>160968.95536999853</c:v>
                </c:pt>
                <c:pt idx="16">
                  <c:v>172578.64492369851</c:v>
                </c:pt>
                <c:pt idx="17">
                  <c:v>184304.43137293551</c:v>
                </c:pt>
                <c:pt idx="18">
                  <c:v>196147.47568666487</c:v>
                </c:pt>
                <c:pt idx="19">
                  <c:v>208108.95044353153</c:v>
                </c:pt>
                <c:pt idx="20">
                  <c:v>220190.03994796684</c:v>
                </c:pt>
                <c:pt idx="21">
                  <c:v>232391.94034744651</c:v>
                </c:pt>
                <c:pt idx="22">
                  <c:v>244715.85975092096</c:v>
                </c:pt>
                <c:pt idx="23">
                  <c:v>257163.01834843017</c:v>
                </c:pt>
                <c:pt idx="24">
                  <c:v>269734.64853191446</c:v>
                </c:pt>
                <c:pt idx="25">
                  <c:v>282431.9950172336</c:v>
                </c:pt>
                <c:pt idx="26">
                  <c:v>295256.31496740592</c:v>
                </c:pt>
                <c:pt idx="27">
                  <c:v>308208.87811707996</c:v>
                </c:pt>
                <c:pt idx="28">
                  <c:v>321290.96689825074</c:v>
                </c:pt>
                <c:pt idx="29">
                  <c:v>334503.87656723324</c:v>
                </c:pt>
                <c:pt idx="30">
                  <c:v>347848.9153329056</c:v>
                </c:pt>
                <c:pt idx="31">
                  <c:v>361327.40448623465</c:v>
                </c:pt>
                <c:pt idx="32">
                  <c:v>374940.67853109702</c:v>
                </c:pt>
                <c:pt idx="33">
                  <c:v>388690.08531640796</c:v>
                </c:pt>
                <c:pt idx="34">
                  <c:v>402576.98616957205</c:v>
                </c:pt>
                <c:pt idx="35">
                  <c:v>416602.75603126775</c:v>
                </c:pt>
                <c:pt idx="36">
                  <c:v>430768.78359158046</c:v>
                </c:pt>
                <c:pt idx="37">
                  <c:v>445076.47142749629</c:v>
                </c:pt>
                <c:pt idx="38">
                  <c:v>459527.23614177125</c:v>
                </c:pt>
                <c:pt idx="39">
                  <c:v>474122.50850318896</c:v>
                </c:pt>
                <c:pt idx="40">
                  <c:v>488863.73358822084</c:v>
                </c:pt>
                <c:pt idx="41">
                  <c:v>503752.37092410307</c:v>
                </c:pt>
                <c:pt idx="42">
                  <c:v>518789.89463334408</c:v>
                </c:pt>
                <c:pt idx="43">
                  <c:v>533977.79357967759</c:v>
                </c:pt>
                <c:pt idx="44">
                  <c:v>549317.57151547435</c:v>
                </c:pt>
                <c:pt idx="45">
                  <c:v>564810.74723062909</c:v>
                </c:pt>
                <c:pt idx="46">
                  <c:v>580458.85470293544</c:v>
                </c:pt>
                <c:pt idx="47">
                  <c:v>596263.44324996485</c:v>
                </c:pt>
                <c:pt idx="48">
                  <c:v>612226.0776824645</c:v>
                </c:pt>
                <c:pt idx="49">
                  <c:v>628348.33845928917</c:v>
                </c:pt>
                <c:pt idx="50">
                  <c:v>644631.82184388209</c:v>
                </c:pt>
                <c:pt idx="51">
                  <c:v>661078.14006232086</c:v>
                </c:pt>
                <c:pt idx="52">
                  <c:v>677688.92146294413</c:v>
                </c:pt>
                <c:pt idx="53">
                  <c:v>694465.81067757355</c:v>
                </c:pt>
                <c:pt idx="54">
                  <c:v>711410.46878434927</c:v>
                </c:pt>
                <c:pt idx="55">
                  <c:v>728524.57347219274</c:v>
                </c:pt>
                <c:pt idx="56">
                  <c:v>745809.81920691463</c:v>
                </c:pt>
                <c:pt idx="57">
                  <c:v>763267.91739898373</c:v>
                </c:pt>
                <c:pt idx="58">
                  <c:v>780900.59657297353</c:v>
                </c:pt>
                <c:pt idx="59">
                  <c:v>798709.60253870324</c:v>
                </c:pt>
                <c:pt idx="60">
                  <c:v>816696.6985640903</c:v>
                </c:pt>
                <c:pt idx="61">
                  <c:v>834863.66554973123</c:v>
                </c:pt>
                <c:pt idx="62">
                  <c:v>853212.3022052286</c:v>
                </c:pt>
                <c:pt idx="63">
                  <c:v>871744.42522728094</c:v>
                </c:pt>
                <c:pt idx="64">
                  <c:v>890461.86947955377</c:v>
                </c:pt>
                <c:pt idx="65">
                  <c:v>909366.4881743493</c:v>
                </c:pt>
                <c:pt idx="66">
                  <c:v>928460.15305609279</c:v>
                </c:pt>
                <c:pt idx="67">
                  <c:v>947744.75458665378</c:v>
                </c:pt>
                <c:pt idx="68">
                  <c:v>967222.20213252038</c:v>
                </c:pt>
                <c:pt idx="69">
                  <c:v>986894.42415384564</c:v>
                </c:pt>
                <c:pt idx="70">
                  <c:v>1006763.3683953841</c:v>
                </c:pt>
                <c:pt idx="71">
                  <c:v>1026831.002079338</c:v>
                </c:pt>
                <c:pt idx="72">
                  <c:v>1047099.3121001313</c:v>
                </c:pt>
                <c:pt idx="73">
                  <c:v>1067570.3052211327</c:v>
                </c:pt>
                <c:pt idx="74">
                  <c:v>1088246.008273344</c:v>
                </c:pt>
                <c:pt idx="75">
                  <c:v>1109128.4683560776</c:v>
                </c:pt>
                <c:pt idx="76">
                  <c:v>1130219.7530396383</c:v>
                </c:pt>
                <c:pt idx="77">
                  <c:v>1151521.9505700346</c:v>
                </c:pt>
                <c:pt idx="78">
                  <c:v>1173037.1700757348</c:v>
                </c:pt>
                <c:pt idx="79">
                  <c:v>1194767.5417764923</c:v>
                </c:pt>
                <c:pt idx="80">
                  <c:v>1216715.2171942573</c:v>
                </c:pt>
                <c:pt idx="81">
                  <c:v>1238882.3693661999</c:v>
                </c:pt>
                <c:pt idx="82">
                  <c:v>1261271.1930598619</c:v>
                </c:pt>
                <c:pt idx="83">
                  <c:v>1283883.9049904605</c:v>
                </c:pt>
                <c:pt idx="84">
                  <c:v>1306722.7440403651</c:v>
                </c:pt>
                <c:pt idx="85">
                  <c:v>1329789.9714807689</c:v>
                </c:pt>
                <c:pt idx="86">
                  <c:v>1353087.8711955766</c:v>
                </c:pt>
                <c:pt idx="87">
                  <c:v>1376618.7499075325</c:v>
                </c:pt>
                <c:pt idx="88">
                  <c:v>1400384.9374066079</c:v>
                </c:pt>
                <c:pt idx="89">
                  <c:v>1424388.786780674</c:v>
                </c:pt>
                <c:pt idx="90">
                  <c:v>1448632.6746484807</c:v>
                </c:pt>
                <c:pt idx="91">
                  <c:v>1473119.0013949655</c:v>
                </c:pt>
                <c:pt idx="92">
                  <c:v>1497850.1914089152</c:v>
                </c:pt>
                <c:pt idx="93">
                  <c:v>1522828.6933230043</c:v>
                </c:pt>
                <c:pt idx="94">
                  <c:v>1548056.9802562343</c:v>
                </c:pt>
                <c:pt idx="95">
                  <c:v>1573537.5500587965</c:v>
                </c:pt>
                <c:pt idx="96">
                  <c:v>1599272.9255593845</c:v>
                </c:pt>
                <c:pt idx="97">
                  <c:v>1625265.6548149784</c:v>
                </c:pt>
                <c:pt idx="98">
                  <c:v>1651518.3113631282</c:v>
                </c:pt>
                <c:pt idx="99">
                  <c:v>1678033.4944767596</c:v>
                </c:pt>
                <c:pt idx="100">
                  <c:v>1704813.8294215272</c:v>
                </c:pt>
                <c:pt idx="101">
                  <c:v>1731861.9677157425</c:v>
                </c:pt>
                <c:pt idx="102">
                  <c:v>1759180.5873928999</c:v>
                </c:pt>
                <c:pt idx="103">
                  <c:v>1786772.393266829</c:v>
                </c:pt>
                <c:pt idx="104">
                  <c:v>1814640.1171994973</c:v>
                </c:pt>
                <c:pt idx="105">
                  <c:v>1842786.5183714924</c:v>
                </c:pt>
                <c:pt idx="106">
                  <c:v>1871214.3835552074</c:v>
                </c:pt>
                <c:pt idx="107">
                  <c:v>1899926.5273907594</c:v>
                </c:pt>
                <c:pt idx="108">
                  <c:v>1928925.7926646671</c:v>
                </c:pt>
                <c:pt idx="109">
                  <c:v>1958215.0505913137</c:v>
                </c:pt>
                <c:pt idx="110">
                  <c:v>1987797.2010972269</c:v>
                </c:pt>
                <c:pt idx="111">
                  <c:v>2017675.1731081991</c:v>
                </c:pt>
                <c:pt idx="112">
                  <c:v>2047851.9248392812</c:v>
                </c:pt>
                <c:pt idx="113">
                  <c:v>2078330.4440876741</c:v>
                </c:pt>
                <c:pt idx="114">
                  <c:v>2109113.7485285508</c:v>
                </c:pt>
                <c:pt idx="115">
                  <c:v>2140204.8860138366</c:v>
                </c:pt>
                <c:pt idx="116">
                  <c:v>2171606.9348739749</c:v>
                </c:pt>
                <c:pt idx="117">
                  <c:v>2203323.0042227148</c:v>
                </c:pt>
                <c:pt idx="118">
                  <c:v>2235356.2342649419</c:v>
                </c:pt>
                <c:pt idx="119">
                  <c:v>2267709.7966075912</c:v>
                </c:pt>
                <c:pt idx="120">
                  <c:v>2300386.8945736671</c:v>
                </c:pt>
                <c:pt idx="121">
                  <c:v>2333390.763519404</c:v>
                </c:pt>
                <c:pt idx="122">
                  <c:v>2366724.6711545982</c:v>
                </c:pt>
                <c:pt idx="123">
                  <c:v>2400391.9178661443</c:v>
                </c:pt>
                <c:pt idx="124">
                  <c:v>2434395.8370448058</c:v>
                </c:pt>
                <c:pt idx="125">
                  <c:v>2468739.7954152538</c:v>
                </c:pt>
                <c:pt idx="126">
                  <c:v>2503427.1933694063</c:v>
                </c:pt>
                <c:pt idx="127">
                  <c:v>2538461.4653031002</c:v>
                </c:pt>
                <c:pt idx="128">
                  <c:v>2573846.0799561311</c:v>
                </c:pt>
                <c:pt idx="129">
                  <c:v>2609584.5407556924</c:v>
                </c:pt>
                <c:pt idx="130">
                  <c:v>2645680.3861632491</c:v>
                </c:pt>
                <c:pt idx="131">
                  <c:v>2682137.1900248816</c:v>
                </c:pt>
                <c:pt idx="132">
                  <c:v>2718958.5619251304</c:v>
                </c:pt>
                <c:pt idx="133">
                  <c:v>2756148.1475443817</c:v>
                </c:pt>
                <c:pt idx="134">
                  <c:v>2793709.6290198257</c:v>
                </c:pt>
                <c:pt idx="135">
                  <c:v>2831646.7253100239</c:v>
                </c:pt>
                <c:pt idx="136">
                  <c:v>2869963.192563124</c:v>
                </c:pt>
                <c:pt idx="137">
                  <c:v>2908662.8244887553</c:v>
                </c:pt>
                <c:pt idx="138">
                  <c:v>2947749.4527336429</c:v>
                </c:pt>
                <c:pt idx="139">
                  <c:v>2987226.9472609796</c:v>
                </c:pt>
                <c:pt idx="140">
                  <c:v>3027099.2167335893</c:v>
                </c:pt>
                <c:pt idx="141">
                  <c:v>3067370.2089009252</c:v>
                </c:pt>
                <c:pt idx="142">
                  <c:v>3108043.9109899346</c:v>
                </c:pt>
                <c:pt idx="143">
                  <c:v>3149124.3500998341</c:v>
                </c:pt>
                <c:pt idx="144">
                  <c:v>3190615.5936008324</c:v>
                </c:pt>
                <c:pt idx="145">
                  <c:v>3232521.7495368407</c:v>
                </c:pt>
                <c:pt idx="146">
                  <c:v>3274846.967032209</c:v>
                </c:pt>
                <c:pt idx="147">
                  <c:v>3317595.4367025313</c:v>
                </c:pt>
                <c:pt idx="148">
                  <c:v>3360771.3910695566</c:v>
                </c:pt>
                <c:pt idx="149">
                  <c:v>3404379.1049802522</c:v>
                </c:pt>
                <c:pt idx="150">
                  <c:v>3448422.8960300549</c:v>
                </c:pt>
                <c:pt idx="151">
                  <c:v>3492907.1249903557</c:v>
                </c:pt>
                <c:pt idx="152">
                  <c:v>3537836.1962402593</c:v>
                </c:pt>
                <c:pt idx="153">
                  <c:v>3583214.558202662</c:v>
                </c:pt>
                <c:pt idx="154">
                  <c:v>3629046.7037846888</c:v>
                </c:pt>
                <c:pt idx="155">
                  <c:v>3675337.1708225356</c:v>
                </c:pt>
                <c:pt idx="156">
                  <c:v>3722090.5425307611</c:v>
                </c:pt>
                <c:pt idx="157">
                  <c:v>3769311.4479560689</c:v>
                </c:pt>
                <c:pt idx="158">
                  <c:v>3817004.5624356298</c:v>
                </c:pt>
                <c:pt idx="159">
                  <c:v>3865174.608059986</c:v>
                </c:pt>
                <c:pt idx="160">
                  <c:v>3913826.3541405858</c:v>
                </c:pt>
                <c:pt idx="161">
                  <c:v>3962964.6176819918</c:v>
                </c:pt>
                <c:pt idx="162">
                  <c:v>4012594.2638588119</c:v>
                </c:pt>
                <c:pt idx="163">
                  <c:v>4062720.2064974001</c:v>
                </c:pt>
                <c:pt idx="164">
                  <c:v>4113347.4085623743</c:v>
                </c:pt>
                <c:pt idx="165">
                  <c:v>4164480.8826479982</c:v>
                </c:pt>
                <c:pt idx="166">
                  <c:v>4216125.6914744778</c:v>
                </c:pt>
                <c:pt idx="167">
                  <c:v>4268286.9483892228</c:v>
                </c:pt>
                <c:pt idx="168">
                  <c:v>4320969.8178731147</c:v>
                </c:pt>
                <c:pt idx="169">
                  <c:v>4374179.5160518456</c:v>
                </c:pt>
                <c:pt idx="170">
                  <c:v>4427921.3112123646</c:v>
                </c:pt>
                <c:pt idx="171">
                  <c:v>4482200.5243244879</c:v>
                </c:pt>
                <c:pt idx="172">
                  <c:v>4537022.5295677325</c:v>
                </c:pt>
                <c:pt idx="173">
                  <c:v>4592392.7548634103</c:v>
                </c:pt>
                <c:pt idx="174">
                  <c:v>4648316.6824120441</c:v>
                </c:pt>
                <c:pt idx="175">
                  <c:v>4704799.8492361642</c:v>
                </c:pt>
                <c:pt idx="176">
                  <c:v>4761847.8477285262</c:v>
                </c:pt>
                <c:pt idx="177">
                  <c:v>4819466.3262058115</c:v>
                </c:pt>
                <c:pt idx="178">
                  <c:v>4877660.9894678695</c:v>
                </c:pt>
                <c:pt idx="179">
                  <c:v>4936437.5993625484</c:v>
                </c:pt>
                <c:pt idx="180">
                  <c:v>4995801.9753561737</c:v>
                </c:pt>
                <c:pt idx="181">
                  <c:v>5055759.9951097351</c:v>
                </c:pt>
                <c:pt idx="182">
                  <c:v>5116317.5950608328</c:v>
                </c:pt>
                <c:pt idx="183">
                  <c:v>5177480.771011441</c:v>
                </c:pt>
                <c:pt idx="184">
                  <c:v>5239255.5787215559</c:v>
                </c:pt>
                <c:pt idx="185">
                  <c:v>5301648.1345087718</c:v>
                </c:pt>
                <c:pt idx="186">
                  <c:v>5364664.61585386</c:v>
                </c:pt>
                <c:pt idx="187">
                  <c:v>5428311.2620123988</c:v>
                </c:pt>
                <c:pt idx="188">
                  <c:v>5492594.3746325225</c:v>
                </c:pt>
                <c:pt idx="189">
                  <c:v>5557520.318378848</c:v>
                </c:pt>
                <c:pt idx="190">
                  <c:v>5623095.5215626368</c:v>
                </c:pt>
                <c:pt idx="191">
                  <c:v>5689326.4767782632</c:v>
                </c:pt>
                <c:pt idx="192">
                  <c:v>5756219.741546046</c:v>
                </c:pt>
                <c:pt idx="193">
                  <c:v>5823781.9389615068</c:v>
                </c:pt>
                <c:pt idx="194">
                  <c:v>5892019.758351122</c:v>
                </c:pt>
                <c:pt idx="195">
                  <c:v>5960939.9559346335</c:v>
                </c:pt>
                <c:pt idx="196">
                  <c:v>6030549.3554939795</c:v>
                </c:pt>
                <c:pt idx="197">
                  <c:v>6100854.849048919</c:v>
                </c:pt>
                <c:pt idx="198">
                  <c:v>6171863.3975394079</c:v>
                </c:pt>
                <c:pt idx="199">
                  <c:v>6243582.031514802</c:v>
                </c:pt>
                <c:pt idx="200">
                  <c:v>6316017.8518299498</c:v>
                </c:pt>
                <c:pt idx="201">
                  <c:v>6389178.0303482497</c:v>
                </c:pt>
                <c:pt idx="202">
                  <c:v>6463069.8106517326</c:v>
                </c:pt>
                <c:pt idx="203">
                  <c:v>6537700.5087582497</c:v>
                </c:pt>
                <c:pt idx="204">
                  <c:v>6613077.5138458321</c:v>
                </c:pt>
                <c:pt idx="205">
                  <c:v>6689208.2889842903</c:v>
                </c:pt>
                <c:pt idx="206">
                  <c:v>6766100.3718741331</c:v>
                </c:pt>
                <c:pt idx="207">
                  <c:v>6843761.3755928744</c:v>
                </c:pt>
                <c:pt idx="208">
                  <c:v>6922198.9893488027</c:v>
                </c:pt>
                <c:pt idx="209">
                  <c:v>7001420.9792422904</c:v>
                </c:pt>
                <c:pt idx="210">
                  <c:v>7081435.1890347134</c:v>
                </c:pt>
                <c:pt idx="211">
                  <c:v>7162249.5409250604</c:v>
                </c:pt>
                <c:pt idx="212">
                  <c:v>7243872.0363343107</c:v>
                </c:pt>
                <c:pt idx="213">
                  <c:v>7326310.7566976538</c:v>
                </c:pt>
                <c:pt idx="214">
                  <c:v>7409573.8642646307</c:v>
                </c:pt>
                <c:pt idx="215">
                  <c:v>7493669.6029072767</c:v>
                </c:pt>
                <c:pt idx="216">
                  <c:v>7578606.2989363493</c:v>
                </c:pt>
                <c:pt idx="217">
                  <c:v>7664392.3619257128</c:v>
                </c:pt>
                <c:pt idx="218">
                  <c:v>7751036.2855449701</c:v>
                </c:pt>
                <c:pt idx="219">
                  <c:v>7838546.6484004194</c:v>
                </c:pt>
                <c:pt idx="220">
                  <c:v>7926932.114884424</c:v>
                </c:pt>
                <c:pt idx="221">
                  <c:v>8016201.4360332685</c:v>
                </c:pt>
                <c:pt idx="222">
                  <c:v>8106363.4503936013</c:v>
                </c:pt>
                <c:pt idx="223">
                  <c:v>8197427.0848975377</c:v>
                </c:pt>
                <c:pt idx="224">
                  <c:v>8289401.3557465132</c:v>
                </c:pt>
                <c:pt idx="225">
                  <c:v>8382295.369303978</c:v>
                </c:pt>
                <c:pt idx="226">
                  <c:v>8476118.3229970187</c:v>
                </c:pt>
                <c:pt idx="227">
                  <c:v>8570879.5062269885</c:v>
                </c:pt>
                <c:pt idx="228">
                  <c:v>8666588.3012892585</c:v>
                </c:pt>
                <c:pt idx="229">
                  <c:v>8763254.1843021512</c:v>
                </c:pt>
                <c:pt idx="230">
                  <c:v>8860886.7261451725</c:v>
                </c:pt>
                <c:pt idx="231">
                  <c:v>8959495.5934066251</c:v>
                </c:pt>
                <c:pt idx="232">
                  <c:v>9059090.5493406914</c:v>
                </c:pt>
                <c:pt idx="233">
                  <c:v>9159681.454834098</c:v>
                </c:pt>
                <c:pt idx="234">
                  <c:v>9261278.2693824396</c:v>
                </c:pt>
                <c:pt idx="235">
                  <c:v>9363891.0520762634</c:v>
                </c:pt>
                <c:pt idx="236">
                  <c:v>9467529.9625970256</c:v>
                </c:pt>
                <c:pt idx="237">
                  <c:v>9572205.262222996</c:v>
                </c:pt>
                <c:pt idx="238">
                  <c:v>9677927.3148452267</c:v>
                </c:pt>
                <c:pt idx="239">
                  <c:v>9784706.5879936796</c:v>
                </c:pt>
                <c:pt idx="240">
                  <c:v>9892553.6538736168</c:v>
                </c:pt>
                <c:pt idx="241">
                  <c:v>10001479.190412354</c:v>
                </c:pt>
                <c:pt idx="242">
                  <c:v>10111493.982316477</c:v>
                </c:pt>
                <c:pt idx="243">
                  <c:v>10222608.922139643</c:v>
                </c:pt>
                <c:pt idx="244">
                  <c:v>10334835.01136104</c:v>
                </c:pt>
                <c:pt idx="245">
                  <c:v>10448183.36147465</c:v>
                </c:pt>
                <c:pt idx="246">
                  <c:v>10562665.195089396</c:v>
                </c:pt>
                <c:pt idx="247">
                  <c:v>10678291.84704029</c:v>
                </c:pt>
                <c:pt idx="248">
                  <c:v>10795074.765510693</c:v>
                </c:pt>
                <c:pt idx="249">
                  <c:v>10913025.5131658</c:v>
                </c:pt>
                <c:pt idx="250">
                  <c:v>11032155.768297458</c:v>
                </c:pt>
                <c:pt idx="251">
                  <c:v>11152477.325980432</c:v>
                </c:pt>
                <c:pt idx="252">
                  <c:v>11274002.099240236</c:v>
                </c:pt>
                <c:pt idx="253">
                  <c:v>11396742.120232638</c:v>
                </c:pt>
                <c:pt idx="254">
                  <c:v>11520709.541434964</c:v>
                </c:pt>
                <c:pt idx="255">
                  <c:v>11645916.636849314</c:v>
                </c:pt>
                <c:pt idx="256">
                  <c:v>11772375.803217808</c:v>
                </c:pt>
                <c:pt idx="257">
                  <c:v>11900099.561249986</c:v>
                </c:pt>
                <c:pt idx="258">
                  <c:v>12029100.556862487</c:v>
                </c:pt>
                <c:pt idx="259">
                  <c:v>12159391.562431112</c:v>
                </c:pt>
                <c:pt idx="260">
                  <c:v>12290985.478055423</c:v>
                </c:pt>
                <c:pt idx="261">
                  <c:v>12423895.332835978</c:v>
                </c:pt>
                <c:pt idx="262">
                  <c:v>12558134.286164338</c:v>
                </c:pt>
                <c:pt idx="263">
                  <c:v>12693715.629025981</c:v>
                </c:pt>
                <c:pt idx="264">
                  <c:v>12830652.78531624</c:v>
                </c:pt>
                <c:pt idx="265">
                  <c:v>12968959.313169403</c:v>
                </c:pt>
                <c:pt idx="266">
                  <c:v>13108648.906301098</c:v>
                </c:pt>
                <c:pt idx="267">
                  <c:v>13249735.395364109</c:v>
                </c:pt>
                <c:pt idx="268">
                  <c:v>13392232.74931775</c:v>
                </c:pt>
                <c:pt idx="269">
                  <c:v>13536155.076810928</c:v>
                </c:pt>
                <c:pt idx="270">
                  <c:v>13681516.627579037</c:v>
                </c:pt>
                <c:pt idx="271">
                  <c:v>13828331.793854827</c:v>
                </c:pt>
                <c:pt idx="272">
                  <c:v>13976615.111793375</c:v>
                </c:pt>
                <c:pt idx="273">
                  <c:v>14126381.262911309</c:v>
                </c:pt>
                <c:pt idx="274">
                  <c:v>14277645.075540422</c:v>
                </c:pt>
                <c:pt idx="275">
                  <c:v>14430421.526295826</c:v>
                </c:pt>
                <c:pt idx="276">
                  <c:v>14584725.741558785</c:v>
                </c:pt>
                <c:pt idx="277">
                  <c:v>14740572.998974372</c:v>
                </c:pt>
                <c:pt idx="278">
                  <c:v>14897978.728964116</c:v>
                </c:pt>
                <c:pt idx="279">
                  <c:v>15056958.516253758</c:v>
                </c:pt>
                <c:pt idx="280">
                  <c:v>15217528.101416295</c:v>
                </c:pt>
                <c:pt idx="281">
                  <c:v>15379703.382430458</c:v>
                </c:pt>
                <c:pt idx="282">
                  <c:v>15543500.416254763</c:v>
                </c:pt>
                <c:pt idx="283">
                  <c:v>15708935.420417311</c:v>
                </c:pt>
                <c:pt idx="284">
                  <c:v>15876024.774621485</c:v>
                </c:pt>
                <c:pt idx="285">
                  <c:v>16044785.022367699</c:v>
                </c:pt>
                <c:pt idx="286">
                  <c:v>16215232.872591376</c:v>
                </c:pt>
                <c:pt idx="287">
                  <c:v>16387385.20131729</c:v>
                </c:pt>
                <c:pt idx="288">
                  <c:v>16561259.053330462</c:v>
                </c:pt>
                <c:pt idx="289">
                  <c:v>16736871.643863767</c:v>
                </c:pt>
                <c:pt idx="290">
                  <c:v>16914240.360302404</c:v>
                </c:pt>
                <c:pt idx="291">
                  <c:v>17093382.763905428</c:v>
                </c:pt>
                <c:pt idx="292">
                  <c:v>17274316.591544483</c:v>
                </c:pt>
                <c:pt idx="293">
                  <c:v>17457059.757459927</c:v>
                </c:pt>
                <c:pt idx="294">
                  <c:v>17641630.355034526</c:v>
                </c:pt>
                <c:pt idx="295">
                  <c:v>17828046.65858487</c:v>
                </c:pt>
                <c:pt idx="296">
                  <c:v>18016327.125170719</c:v>
                </c:pt>
                <c:pt idx="297">
                  <c:v>18206490.396422427</c:v>
                </c:pt>
                <c:pt idx="298">
                  <c:v>18398555.300386652</c:v>
                </c:pt>
                <c:pt idx="299">
                  <c:v>18592540.853390519</c:v>
                </c:pt>
                <c:pt idx="300">
                  <c:v>18788466.261924423</c:v>
                </c:pt>
                <c:pt idx="301">
                  <c:v>18986350.924543668</c:v>
                </c:pt>
                <c:pt idx="302">
                  <c:v>19186214.433789104</c:v>
                </c:pt>
                <c:pt idx="303">
                  <c:v>19388076.578126997</c:v>
                </c:pt>
                <c:pt idx="304">
                  <c:v>19591957.343908265</c:v>
                </c:pt>
                <c:pt idx="305">
                  <c:v>19797876.917347349</c:v>
                </c:pt>
                <c:pt idx="306">
                  <c:v>20005855.686520822</c:v>
                </c:pt>
                <c:pt idx="307">
                  <c:v>20215914.24338603</c:v>
                </c:pt>
                <c:pt idx="308">
                  <c:v>20428073.38581989</c:v>
                </c:pt>
                <c:pt idx="309">
                  <c:v>20642354.119678088</c:v>
                </c:pt>
                <c:pt idx="310">
                  <c:v>20858777.66087487</c:v>
                </c:pt>
                <c:pt idx="311">
                  <c:v>21077365.43748362</c:v>
                </c:pt>
                <c:pt idx="312">
                  <c:v>21298139.091858458</c:v>
                </c:pt>
                <c:pt idx="313">
                  <c:v>21521120.482777044</c:v>
                </c:pt>
                <c:pt idx="314">
                  <c:v>21746331.687604815</c:v>
                </c:pt>
                <c:pt idx="315">
                  <c:v>21973795.004480865</c:v>
                </c:pt>
                <c:pt idx="316">
                  <c:v>22203532.954525672</c:v>
                </c:pt>
                <c:pt idx="317">
                  <c:v>22435568.284070928</c:v>
                </c:pt>
                <c:pt idx="318">
                  <c:v>22669923.966911636</c:v>
                </c:pt>
                <c:pt idx="319">
                  <c:v>22906623.206580754</c:v>
                </c:pt>
                <c:pt idx="320">
                  <c:v>23145689.438646562</c:v>
                </c:pt>
                <c:pt idx="321">
                  <c:v>23387146.333033029</c:v>
                </c:pt>
                <c:pt idx="322">
                  <c:v>23631017.796363361</c:v>
                </c:pt>
                <c:pt idx="323">
                  <c:v>23877327.974326994</c:v>
                </c:pt>
                <c:pt idx="324">
                  <c:v>24126101.254070263</c:v>
                </c:pt>
                <c:pt idx="325">
                  <c:v>24377362.266610965</c:v>
                </c:pt>
                <c:pt idx="326">
                  <c:v>24631135.889277074</c:v>
                </c:pt>
                <c:pt idx="327">
                  <c:v>24887447.248169847</c:v>
                </c:pt>
                <c:pt idx="328">
                  <c:v>25146321.720651545</c:v>
                </c:pt>
                <c:pt idx="329">
                  <c:v>25407784.93785806</c:v>
                </c:pt>
                <c:pt idx="330">
                  <c:v>25671862.787236642</c:v>
                </c:pt>
                <c:pt idx="331">
                  <c:v>25938581.415109009</c:v>
                </c:pt>
                <c:pt idx="332">
                  <c:v>26207967.229260098</c:v>
                </c:pt>
                <c:pt idx="333">
                  <c:v>26480046.9015527</c:v>
                </c:pt>
                <c:pt idx="334">
                  <c:v>26754847.370568227</c:v>
                </c:pt>
                <c:pt idx="335">
                  <c:v>27032395.84427391</c:v>
                </c:pt>
                <c:pt idx="336">
                  <c:v>27312719.80271665</c:v>
                </c:pt>
                <c:pt idx="337">
                  <c:v>27595847.000743818</c:v>
                </c:pt>
                <c:pt idx="338">
                  <c:v>27881805.470751256</c:v>
                </c:pt>
                <c:pt idx="339">
                  <c:v>28170623.525458768</c:v>
                </c:pt>
                <c:pt idx="340">
                  <c:v>28462329.760713357</c:v>
                </c:pt>
                <c:pt idx="341">
                  <c:v>28756953.058320493</c:v>
                </c:pt>
                <c:pt idx="342">
                  <c:v>29054522.588903699</c:v>
                </c:pt>
                <c:pt idx="343">
                  <c:v>29355067.814792737</c:v>
                </c:pt>
                <c:pt idx="344">
                  <c:v>29658618.492940664</c:v>
                </c:pt>
                <c:pt idx="345">
                  <c:v>29965204.677870072</c:v>
                </c:pt>
                <c:pt idx="346">
                  <c:v>30274856.724648774</c:v>
                </c:pt>
                <c:pt idx="347">
                  <c:v>30587605.291895263</c:v>
                </c:pt>
                <c:pt idx="348">
                  <c:v>30903481.344814215</c:v>
                </c:pt>
                <c:pt idx="349">
                  <c:v>31222516.158262357</c:v>
                </c:pt>
                <c:pt idx="350">
                  <c:v>31544741.31984498</c:v>
                </c:pt>
                <c:pt idx="351">
                  <c:v>31870188.733043429</c:v>
                </c:pt>
                <c:pt idx="352">
                  <c:v>32198890.620373864</c:v>
                </c:pt>
                <c:pt idx="353">
                  <c:v>32530879.526577603</c:v>
                </c:pt>
                <c:pt idx="354">
                  <c:v>32866188.321843378</c:v>
                </c:pt>
                <c:pt idx="355">
                  <c:v>33204850.205061812</c:v>
                </c:pt>
                <c:pt idx="356">
                  <c:v>33546898.707112432</c:v>
                </c:pt>
                <c:pt idx="357">
                  <c:v>33892367.694183558</c:v>
                </c:pt>
                <c:pt idx="358">
                  <c:v>34241291.371125393</c:v>
                </c:pt>
                <c:pt idx="359">
                  <c:v>34593704.28483665</c:v>
                </c:pt>
                <c:pt idx="360">
                  <c:v>34949641.327685013</c:v>
                </c:pt>
                <c:pt idx="361">
                  <c:v>35309137.740961865</c:v>
                </c:pt>
                <c:pt idx="362">
                  <c:v>35672229.118371487</c:v>
                </c:pt>
                <c:pt idx="363">
                  <c:v>36038951.409555204</c:v>
                </c:pt>
                <c:pt idx="364">
                  <c:v>36409340.923650756</c:v>
                </c:pt>
                <c:pt idx="365">
                  <c:v>36783434.332887262</c:v>
                </c:pt>
                <c:pt idx="366">
                  <c:v>37161268.676216133</c:v>
                </c:pt>
                <c:pt idx="367">
                  <c:v>37542881.362978294</c:v>
                </c:pt>
                <c:pt idx="368">
                  <c:v>37928310.176608078</c:v>
                </c:pt>
                <c:pt idx="369">
                  <c:v>38317593.278374158</c:v>
                </c:pt>
                <c:pt idx="370">
                  <c:v>38710769.211157903</c:v>
                </c:pt>
                <c:pt idx="371">
                  <c:v>39107876.903269485</c:v>
                </c:pt>
                <c:pt idx="372">
                  <c:v>39508955.672302179</c:v>
                </c:pt>
                <c:pt idx="373">
                  <c:v>39914045.2290252</c:v>
                </c:pt>
                <c:pt idx="374">
                  <c:v>40323185.681315452</c:v>
                </c:pt>
                <c:pt idx="375">
                  <c:v>40736417.538128607</c:v>
                </c:pt>
                <c:pt idx="376">
                  <c:v>41153781.713509895</c:v>
                </c:pt>
                <c:pt idx="377">
                  <c:v>41575319.530644991</c:v>
                </c:pt>
                <c:pt idx="378">
                  <c:v>42001072.725951441</c:v>
                </c:pt>
                <c:pt idx="379">
                  <c:v>42431083.453210957</c:v>
                </c:pt>
                <c:pt idx="380">
                  <c:v>42865394.287743069</c:v>
                </c:pt>
                <c:pt idx="381">
                  <c:v>43304048.230620503</c:v>
                </c:pt>
                <c:pt idx="382">
                  <c:v>43747088.712926708</c:v>
                </c:pt>
                <c:pt idx="383">
                  <c:v>44194559.600055978</c:v>
                </c:pt>
                <c:pt idx="384">
                  <c:v>44646505.196056537</c:v>
                </c:pt>
                <c:pt idx="385">
                  <c:v>45102970.248017102</c:v>
                </c:pt>
                <c:pt idx="386">
                  <c:v>45563999.950497277</c:v>
                </c:pt>
                <c:pt idx="387">
                  <c:v>46029639.950002253</c:v>
                </c:pt>
                <c:pt idx="388">
                  <c:v>46499936.349502273</c:v>
                </c:pt>
                <c:pt idx="389">
                  <c:v>46974935.712997295</c:v>
                </c:pt>
                <c:pt idx="390">
                  <c:v>47454685.070127271</c:v>
                </c:pt>
                <c:pt idx="391">
                  <c:v>47939231.920828544</c:v>
                </c:pt>
                <c:pt idx="392">
                  <c:v>48428624.24003683</c:v>
                </c:pt>
                <c:pt idx="393">
                  <c:v>48922910.482437201</c:v>
                </c:pt>
                <c:pt idx="394">
                  <c:v>49422139.587261572</c:v>
                </c:pt>
                <c:pt idx="395">
                  <c:v>49926360.983134188</c:v>
                </c:pt>
                <c:pt idx="396">
                  <c:v>50435624.592965528</c:v>
                </c:pt>
                <c:pt idx="397">
                  <c:v>50949980.838895187</c:v>
                </c:pt>
                <c:pt idx="398">
                  <c:v>51469480.647284143</c:v>
                </c:pt>
                <c:pt idx="399">
                  <c:v>51994175.453756988</c:v>
                </c:pt>
                <c:pt idx="400">
                  <c:v>52524117.208294556</c:v>
                </c:pt>
                <c:pt idx="401">
                  <c:v>53059358.380377501</c:v>
                </c:pt>
                <c:pt idx="402">
                  <c:v>53599951.964181274</c:v>
                </c:pt>
                <c:pt idx="403">
                  <c:v>54145951.483823091</c:v>
                </c:pt>
                <c:pt idx="404">
                  <c:v>54697410.998661324</c:v>
                </c:pt>
                <c:pt idx="405">
                  <c:v>55254385.108647935</c:v>
                </c:pt>
                <c:pt idx="406">
                  <c:v>55816928.959734417</c:v>
                </c:pt>
                <c:pt idx="407">
                  <c:v>56385098.249331765</c:v>
                </c:pt>
                <c:pt idx="408">
                  <c:v>56958949.231825083</c:v>
                </c:pt>
                <c:pt idx="409">
                  <c:v>57538538.724143334</c:v>
                </c:pt>
                <c:pt idx="410">
                  <c:v>58123924.111384764</c:v>
                </c:pt>
                <c:pt idx="411">
                  <c:v>58715163.352498613</c:v>
                </c:pt>
                <c:pt idx="412">
                  <c:v>59312314.986023597</c:v>
                </c:pt>
                <c:pt idx="413">
                  <c:v>59915438.13588383</c:v>
                </c:pt>
                <c:pt idx="414">
                  <c:v>60524592.51724267</c:v>
                </c:pt>
                <c:pt idx="415">
                  <c:v>61139838.442415096</c:v>
                </c:pt>
                <c:pt idx="416">
                  <c:v>61761236.826839246</c:v>
                </c:pt>
                <c:pt idx="417">
                  <c:v>62388849.195107639</c:v>
                </c:pt>
                <c:pt idx="418">
                  <c:v>63022737.687058717</c:v>
                </c:pt>
                <c:pt idx="419">
                  <c:v>63662965.063929304</c:v>
                </c:pt>
                <c:pt idx="420">
                  <c:v>64309594.7145686</c:v>
                </c:pt>
                <c:pt idx="421">
                  <c:v>64962690.661714286</c:v>
                </c:pt>
                <c:pt idx="422">
                  <c:v>65622317.568331428</c:v>
                </c:pt>
                <c:pt idx="423">
                  <c:v>66288540.74401474</c:v>
                </c:pt>
                <c:pt idx="424">
                  <c:v>66961426.151454888</c:v>
                </c:pt>
                <c:pt idx="425">
                  <c:v>67641040.41296944</c:v>
                </c:pt>
                <c:pt idx="426">
                  <c:v>68327450.817099139</c:v>
                </c:pt>
                <c:pt idx="427">
                  <c:v>69020725.325270131</c:v>
                </c:pt>
                <c:pt idx="428">
                  <c:v>69720932.578522831</c:v>
                </c:pt>
                <c:pt idx="429">
                  <c:v>70428141.904308066</c:v>
                </c:pt>
                <c:pt idx="430">
                  <c:v>71142423.323351145</c:v>
                </c:pt>
                <c:pt idx="431">
                  <c:v>71863847.556584656</c:v>
                </c:pt>
                <c:pt idx="432">
                  <c:v>72592486.032150507</c:v>
                </c:pt>
                <c:pt idx="433">
                  <c:v>73328410.892472014</c:v>
                </c:pt>
                <c:pt idx="434">
                  <c:v>74071695.001396731</c:v>
                </c:pt>
                <c:pt idx="435">
                  <c:v>74822411.951410696</c:v>
                </c:pt>
                <c:pt idx="436">
                  <c:v>75580636.070924804</c:v>
                </c:pt>
                <c:pt idx="437">
                  <c:v>76346442.431634054</c:v>
                </c:pt>
                <c:pt idx="438">
                  <c:v>77119906.8559504</c:v>
                </c:pt>
                <c:pt idx="439">
                  <c:v>77901105.924509898</c:v>
                </c:pt>
                <c:pt idx="440">
                  <c:v>78690116.983754992</c:v>
                </c:pt>
                <c:pt idx="441">
                  <c:v>79487018.153592542</c:v>
                </c:pt>
                <c:pt idx="442">
                  <c:v>80291888.335128471</c:v>
                </c:pt>
                <c:pt idx="443">
                  <c:v>81104807.218479753</c:v>
                </c:pt>
                <c:pt idx="444">
                  <c:v>81925855.290664554</c:v>
                </c:pt>
                <c:pt idx="445">
                  <c:v>82755113.843571201</c:v>
                </c:pt>
                <c:pt idx="446">
                  <c:v>83592664.982006907</c:v>
                </c:pt>
                <c:pt idx="447">
                  <c:v>84438591.631826982</c:v>
                </c:pt>
                <c:pt idx="448">
                  <c:v>85292977.548145249</c:v>
                </c:pt>
                <c:pt idx="449">
                  <c:v>86155907.323626697</c:v>
                </c:pt>
                <c:pt idx="450">
                  <c:v>87027466.396862969</c:v>
                </c:pt>
                <c:pt idx="451">
                  <c:v>87907741.060831606</c:v>
                </c:pt>
                <c:pt idx="452">
                  <c:v>88796818.471439928</c:v>
                </c:pt>
                <c:pt idx="453">
                  <c:v>89694786.656154335</c:v>
                </c:pt>
                <c:pt idx="454">
                  <c:v>90601734.522715881</c:v>
                </c:pt>
                <c:pt idx="455">
                  <c:v>91517751.867943048</c:v>
                </c:pt>
                <c:pt idx="456">
                  <c:v>92442929.386622474</c:v>
                </c:pt>
                <c:pt idx="457">
                  <c:v>93377358.680488706</c:v>
                </c:pt>
                <c:pt idx="458">
                  <c:v>94321132.267293587</c:v>
                </c:pt>
                <c:pt idx="459">
                  <c:v>95274343.589966521</c:v>
                </c:pt>
                <c:pt idx="460">
                  <c:v>96237087.025866181</c:v>
                </c:pt>
                <c:pt idx="461">
                  <c:v>97209457.89612484</c:v>
                </c:pt>
                <c:pt idx="462">
                  <c:v>98191552.475086093</c:v>
                </c:pt>
                <c:pt idx="463">
                  <c:v>99183467.999836951</c:v>
                </c:pt>
                <c:pt idx="464">
                  <c:v>100185302.67983532</c:v>
                </c:pt>
                <c:pt idx="465">
                  <c:v>101197155.70663367</c:v>
                </c:pt>
                <c:pt idx="466">
                  <c:v>102219127.26370001</c:v>
                </c:pt>
                <c:pt idx="467">
                  <c:v>103251318.536337</c:v>
                </c:pt>
                <c:pt idx="468">
                  <c:v>104293831.72170037</c:v>
                </c:pt>
                <c:pt idx="469">
                  <c:v>105346770.03891738</c:v>
                </c:pt>
                <c:pt idx="470">
                  <c:v>106410237.73930655</c:v>
                </c:pt>
                <c:pt idx="471">
                  <c:v>107484340.11669962</c:v>
                </c:pt>
                <c:pt idx="472">
                  <c:v>108569183.51786661</c:v>
                </c:pt>
                <c:pt idx="473">
                  <c:v>109664875.35304528</c:v>
                </c:pt>
                <c:pt idx="474">
                  <c:v>110771524.10657574</c:v>
                </c:pt>
                <c:pt idx="475">
                  <c:v>111889239.3476415</c:v>
                </c:pt>
                <c:pt idx="476">
                  <c:v>113018131.74111791</c:v>
                </c:pt>
                <c:pt idx="477">
                  <c:v>114158313.05852909</c:v>
                </c:pt>
                <c:pt idx="478">
                  <c:v>115309896.18911439</c:v>
                </c:pt>
                <c:pt idx="479">
                  <c:v>116472995.15100554</c:v>
                </c:pt>
                <c:pt idx="480">
                  <c:v>117647725.10251559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530280"/>
        <c:axId val="550530672"/>
      </c:lineChart>
      <c:catAx>
        <c:axId val="55053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0530672"/>
        <c:crosses val="autoZero"/>
        <c:auto val="1"/>
        <c:lblAlgn val="ctr"/>
        <c:lblOffset val="100"/>
        <c:noMultiLvlLbl val="0"/>
      </c:catAx>
      <c:valAx>
        <c:axId val="55053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053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2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54066</xdr:colOff>
      <xdr:row>0</xdr:row>
      <xdr:rowOff>42269</xdr:rowOff>
    </xdr:from>
    <xdr:to>
      <xdr:col>9</xdr:col>
      <xdr:colOff>237998</xdr:colOff>
      <xdr:row>15</xdr:row>
      <xdr:rowOff>52552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73270</xdr:colOff>
      <xdr:row>0</xdr:row>
      <xdr:rowOff>153866</xdr:rowOff>
    </xdr:from>
    <xdr:to>
      <xdr:col>3</xdr:col>
      <xdr:colOff>996462</xdr:colOff>
      <xdr:row>4</xdr:row>
      <xdr:rowOff>122508</xdr:rowOff>
    </xdr:to>
    <xdr:pic>
      <xdr:nvPicPr>
        <xdr:cNvPr id="4" name="圖片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924" y="153866"/>
          <a:ext cx="1853711" cy="759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期末淨值明細表" displayName="期末淨值明細表" ref="A19:D500" totalsRowShown="0" headerRowDxfId="8" dataDxfId="7">
  <tableColumns count="4">
    <tableColumn id="1" name="月數" dataDxfId="6"/>
    <tableColumn id="2" name="投入金額" dataDxfId="5">
      <calculatedColumnFormula>每月投入</calculatedColumnFormula>
    </tableColumn>
    <tableColumn id="3" name="月報酬率" dataDxfId="4" dataCellStyle="百分比">
      <calculatedColumnFormula>IF(報酬率模式="規劃",平均報酬率,_xlfn.NORM.INV(RAND(),平均報酬率,標準差))</calculatedColumnFormula>
    </tableColumn>
    <tableColumn id="4" name="期末淨值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表格2" displayName="表格2" ref="A8:B16" totalsRowShown="0" headerRowDxfId="2">
  <tableColumns count="2">
    <tableColumn id="1" name="觀察年數" dataDxfId="1"/>
    <tableColumn id="2" name="期末淨值" dataDxfId="0">
      <calculatedColumnFormula>INDEX(期末淨值明細表[期末淨值],表格2[[#This Row],[觀察年數]]*12+1)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0"/>
  <sheetViews>
    <sheetView tabSelected="1" zoomScale="130" zoomScaleNormal="130" workbookViewId="0">
      <pane ySplit="9390" topLeftCell="A495"/>
      <selection activeCell="C8" sqref="C8"/>
      <selection pane="bottomLeft" activeCell="G499" sqref="G499"/>
    </sheetView>
  </sheetViews>
  <sheetFormatPr defaultRowHeight="15.75" x14ac:dyDescent="0.25"/>
  <cols>
    <col min="1" max="1" width="11.875" style="1" customWidth="1"/>
    <col min="2" max="2" width="13.25" style="1" customWidth="1"/>
    <col min="3" max="3" width="12.25" style="1" customWidth="1"/>
    <col min="4" max="5" width="13.75" style="1" bestFit="1" customWidth="1"/>
    <col min="6" max="6" width="12.125" style="1" bestFit="1" customWidth="1"/>
    <col min="7" max="7" width="13.75" style="1" bestFit="1" customWidth="1"/>
    <col min="8" max="8" width="13.125" style="1" bestFit="1" customWidth="1"/>
    <col min="9" max="9" width="12.5" style="1" bestFit="1" customWidth="1"/>
    <col min="10" max="10" width="13.75" style="1" bestFit="1" customWidth="1"/>
    <col min="11" max="16384" width="9" style="1"/>
  </cols>
  <sheetData>
    <row r="1" spans="1:2" x14ac:dyDescent="0.25">
      <c r="A1" s="7" t="s">
        <v>0</v>
      </c>
      <c r="B1" s="8">
        <v>0</v>
      </c>
    </row>
    <row r="2" spans="1:2" x14ac:dyDescent="0.25">
      <c r="A2" s="7" t="s">
        <v>6</v>
      </c>
      <c r="B2" s="8">
        <v>10000</v>
      </c>
    </row>
    <row r="3" spans="1:2" x14ac:dyDescent="0.25">
      <c r="A3" s="7" t="s">
        <v>7</v>
      </c>
      <c r="B3" s="9">
        <v>0.12</v>
      </c>
    </row>
    <row r="4" spans="1:2" x14ac:dyDescent="0.25">
      <c r="A4" s="7" t="s">
        <v>1</v>
      </c>
      <c r="B4" s="9">
        <v>0.15</v>
      </c>
    </row>
    <row r="5" spans="1:2" x14ac:dyDescent="0.25">
      <c r="A5" s="7" t="s">
        <v>4</v>
      </c>
      <c r="B5" s="10" t="s">
        <v>13</v>
      </c>
    </row>
    <row r="6" spans="1:2" x14ac:dyDescent="0.25">
      <c r="B6" s="2"/>
    </row>
    <row r="7" spans="1:2" ht="16.5" x14ac:dyDescent="0.25">
      <c r="A7" s="11" t="s">
        <v>10</v>
      </c>
    </row>
    <row r="8" spans="1:2" x14ac:dyDescent="0.25">
      <c r="A8" s="5" t="s">
        <v>11</v>
      </c>
      <c r="B8" s="5" t="s">
        <v>2</v>
      </c>
    </row>
    <row r="9" spans="1:2" x14ac:dyDescent="0.25">
      <c r="A9" s="6">
        <v>5</v>
      </c>
      <c r="B9" s="2">
        <f ca="1">INDEX(期末淨值明細表[期末淨值],表格2[[#This Row],[觀察年數]]*12+1)</f>
        <v>816696.6985640903</v>
      </c>
    </row>
    <row r="10" spans="1:2" x14ac:dyDescent="0.25">
      <c r="A10" s="6">
        <v>10</v>
      </c>
      <c r="B10" s="2">
        <f ca="1">INDEX(期末淨值明細表[期末淨值],表格2[[#This Row],[觀察年數]]*12+1)</f>
        <v>2300386.8945736671</v>
      </c>
    </row>
    <row r="11" spans="1:2" x14ac:dyDescent="0.25">
      <c r="A11" s="6">
        <v>15</v>
      </c>
      <c r="B11" s="2">
        <f ca="1">INDEX(期末淨值明細表[期末淨值],表格2[[#This Row],[觀察年數]]*12+1)</f>
        <v>4995801.9753561737</v>
      </c>
    </row>
    <row r="12" spans="1:2" x14ac:dyDescent="0.25">
      <c r="A12" s="6">
        <v>20</v>
      </c>
      <c r="B12" s="2">
        <f ca="1">INDEX(期末淨值明細表[期末淨值],表格2[[#This Row],[觀察年數]]*12+1)</f>
        <v>9892553.6538736168</v>
      </c>
    </row>
    <row r="13" spans="1:2" x14ac:dyDescent="0.25">
      <c r="A13" s="6">
        <v>25</v>
      </c>
      <c r="B13" s="2">
        <f ca="1">INDEX(期末淨值明細表[期末淨值],表格2[[#This Row],[觀察年數]]*12+1)</f>
        <v>18788466.261924423</v>
      </c>
    </row>
    <row r="14" spans="1:2" x14ac:dyDescent="0.25">
      <c r="A14" s="6">
        <v>30</v>
      </c>
      <c r="B14" s="2">
        <f ca="1">INDEX(期末淨值明細表[期末淨值],表格2[[#This Row],[觀察年數]]*12+1)</f>
        <v>34949641.327685013</v>
      </c>
    </row>
    <row r="15" spans="1:2" x14ac:dyDescent="0.25">
      <c r="A15" s="6">
        <v>35</v>
      </c>
      <c r="B15" s="2">
        <f ca="1">INDEX(期末淨值明細表[期末淨值],表格2[[#This Row],[觀察年數]]*12+1)</f>
        <v>64309594.7145686</v>
      </c>
    </row>
    <row r="16" spans="1:2" x14ac:dyDescent="0.25">
      <c r="A16" s="6">
        <v>40</v>
      </c>
      <c r="B16" s="2">
        <f ca="1">INDEX(期末淨值明細表[期末淨值],表格2[[#This Row],[觀察年數]]*12+1)</f>
        <v>117647725.10251559</v>
      </c>
    </row>
    <row r="17" spans="1:4" x14ac:dyDescent="0.25">
      <c r="A17" s="6"/>
      <c r="B17" s="2"/>
    </row>
    <row r="18" spans="1:4" ht="16.5" x14ac:dyDescent="0.25">
      <c r="A18" s="11" t="s">
        <v>8</v>
      </c>
    </row>
    <row r="19" spans="1:4" x14ac:dyDescent="0.25">
      <c r="A19" s="5" t="s">
        <v>9</v>
      </c>
      <c r="B19" s="5" t="s">
        <v>3</v>
      </c>
      <c r="C19" s="5" t="s">
        <v>5</v>
      </c>
      <c r="D19" s="5" t="s">
        <v>2</v>
      </c>
    </row>
    <row r="20" spans="1:4" x14ac:dyDescent="0.25">
      <c r="A20" s="5" t="s">
        <v>12</v>
      </c>
      <c r="B20" s="2">
        <f>期初投入</f>
        <v>0</v>
      </c>
      <c r="C20" s="3"/>
      <c r="D20" s="2">
        <f>期末淨值明細表[[#This Row],[投入金額]]</f>
        <v>0</v>
      </c>
    </row>
    <row r="21" spans="1:4" x14ac:dyDescent="0.25">
      <c r="A21" s="5">
        <v>1</v>
      </c>
      <c r="B21" s="2">
        <f t="shared" ref="B21:B84" si="0">每月投入</f>
        <v>10000</v>
      </c>
      <c r="C21" s="4">
        <f t="shared" ref="C21:C84" ca="1" si="1">IF(報酬率模式="固定",平均報酬率/12,_xlfn.NORM.INV(RAND(),平均報酬率/12,標準差/12^0.5))</f>
        <v>0.01</v>
      </c>
      <c r="D21" s="2">
        <f ca="1">D20*(1+期末淨值明細表[[#This Row],[月報酬率]])+期末淨值明細表[[#This Row],[投入金額]]</f>
        <v>10000</v>
      </c>
    </row>
    <row r="22" spans="1:4" x14ac:dyDescent="0.25">
      <c r="A22" s="5">
        <v>2</v>
      </c>
      <c r="B22" s="2">
        <f t="shared" si="0"/>
        <v>10000</v>
      </c>
      <c r="C22" s="4">
        <f t="shared" ca="1" si="1"/>
        <v>0.01</v>
      </c>
      <c r="D22" s="2">
        <f ca="1">D21*(1+期末淨值明細表[[#This Row],[月報酬率]])+期末淨值明細表[[#This Row],[投入金額]]</f>
        <v>20100</v>
      </c>
    </row>
    <row r="23" spans="1:4" x14ac:dyDescent="0.25">
      <c r="A23" s="5">
        <v>3</v>
      </c>
      <c r="B23" s="2">
        <f t="shared" si="0"/>
        <v>10000</v>
      </c>
      <c r="C23" s="4">
        <f t="shared" ca="1" si="1"/>
        <v>0.01</v>
      </c>
      <c r="D23" s="2">
        <f ca="1">D22*(1+期末淨值明細表[[#This Row],[月報酬率]])+期末淨值明細表[[#This Row],[投入金額]]</f>
        <v>30301</v>
      </c>
    </row>
    <row r="24" spans="1:4" x14ac:dyDescent="0.25">
      <c r="A24" s="5">
        <v>4</v>
      </c>
      <c r="B24" s="2">
        <f t="shared" si="0"/>
        <v>10000</v>
      </c>
      <c r="C24" s="4">
        <f t="shared" ca="1" si="1"/>
        <v>0.01</v>
      </c>
      <c r="D24" s="2">
        <f ca="1">D23*(1+期末淨值明細表[[#This Row],[月報酬率]])+期末淨值明細表[[#This Row],[投入金額]]</f>
        <v>40604.01</v>
      </c>
    </row>
    <row r="25" spans="1:4" x14ac:dyDescent="0.25">
      <c r="A25" s="5">
        <v>5</v>
      </c>
      <c r="B25" s="2">
        <f t="shared" si="0"/>
        <v>10000</v>
      </c>
      <c r="C25" s="4">
        <f t="shared" ca="1" si="1"/>
        <v>0.01</v>
      </c>
      <c r="D25" s="2">
        <f ca="1">D24*(1+期末淨值明細表[[#This Row],[月報酬率]])+期末淨值明細表[[#This Row],[投入金額]]</f>
        <v>51010.0501</v>
      </c>
    </row>
    <row r="26" spans="1:4" x14ac:dyDescent="0.25">
      <c r="A26" s="5">
        <v>6</v>
      </c>
      <c r="B26" s="2">
        <f t="shared" si="0"/>
        <v>10000</v>
      </c>
      <c r="C26" s="4">
        <f t="shared" ca="1" si="1"/>
        <v>0.01</v>
      </c>
      <c r="D26" s="2">
        <f ca="1">D25*(1+期末淨值明細表[[#This Row],[月報酬率]])+期末淨值明細表[[#This Row],[投入金額]]</f>
        <v>61520.150601000001</v>
      </c>
    </row>
    <row r="27" spans="1:4" x14ac:dyDescent="0.25">
      <c r="A27" s="5">
        <v>7</v>
      </c>
      <c r="B27" s="2">
        <f t="shared" si="0"/>
        <v>10000</v>
      </c>
      <c r="C27" s="4">
        <f t="shared" ca="1" si="1"/>
        <v>0.01</v>
      </c>
      <c r="D27" s="2">
        <f ca="1">D26*(1+期末淨值明細表[[#This Row],[月報酬率]])+期末淨值明細表[[#This Row],[投入金額]]</f>
        <v>72135.352107009996</v>
      </c>
    </row>
    <row r="28" spans="1:4" x14ac:dyDescent="0.25">
      <c r="A28" s="5">
        <v>8</v>
      </c>
      <c r="B28" s="2">
        <f t="shared" si="0"/>
        <v>10000</v>
      </c>
      <c r="C28" s="4">
        <f t="shared" ca="1" si="1"/>
        <v>0.01</v>
      </c>
      <c r="D28" s="2">
        <f ca="1">D27*(1+期末淨值明細表[[#This Row],[月報酬率]])+期末淨值明細表[[#This Row],[投入金額]]</f>
        <v>82856.70562808009</v>
      </c>
    </row>
    <row r="29" spans="1:4" x14ac:dyDescent="0.25">
      <c r="A29" s="5">
        <v>9</v>
      </c>
      <c r="B29" s="2">
        <f t="shared" si="0"/>
        <v>10000</v>
      </c>
      <c r="C29" s="4">
        <f t="shared" ca="1" si="1"/>
        <v>0.01</v>
      </c>
      <c r="D29" s="2">
        <f ca="1">D28*(1+期末淨值明細表[[#This Row],[月報酬率]])+期末淨值明細表[[#This Row],[投入金額]]</f>
        <v>93685.272684360898</v>
      </c>
    </row>
    <row r="30" spans="1:4" x14ac:dyDescent="0.25">
      <c r="A30" s="5">
        <v>10</v>
      </c>
      <c r="B30" s="2">
        <f t="shared" si="0"/>
        <v>10000</v>
      </c>
      <c r="C30" s="4">
        <f t="shared" ca="1" si="1"/>
        <v>0.01</v>
      </c>
      <c r="D30" s="2">
        <f ca="1">D29*(1+期末淨值明細表[[#This Row],[月報酬率]])+期末淨值明細表[[#This Row],[投入金額]]</f>
        <v>104622.12541120451</v>
      </c>
    </row>
    <row r="31" spans="1:4" x14ac:dyDescent="0.25">
      <c r="A31" s="5">
        <v>11</v>
      </c>
      <c r="B31" s="2">
        <f t="shared" si="0"/>
        <v>10000</v>
      </c>
      <c r="C31" s="4">
        <f t="shared" ca="1" si="1"/>
        <v>0.01</v>
      </c>
      <c r="D31" s="2">
        <f ca="1">D30*(1+期末淨值明細表[[#This Row],[月報酬率]])+期末淨值明細表[[#This Row],[投入金額]]</f>
        <v>115668.34666531655</v>
      </c>
    </row>
    <row r="32" spans="1:4" x14ac:dyDescent="0.25">
      <c r="A32" s="5">
        <v>12</v>
      </c>
      <c r="B32" s="2">
        <f t="shared" si="0"/>
        <v>10000</v>
      </c>
      <c r="C32" s="4">
        <f t="shared" ca="1" si="1"/>
        <v>0.01</v>
      </c>
      <c r="D32" s="2">
        <f ca="1">D31*(1+期末淨值明細表[[#This Row],[月報酬率]])+期末淨值明細表[[#This Row],[投入金額]]</f>
        <v>126825.03013196972</v>
      </c>
    </row>
    <row r="33" spans="1:4" x14ac:dyDescent="0.25">
      <c r="A33" s="5">
        <v>13</v>
      </c>
      <c r="B33" s="2">
        <f t="shared" si="0"/>
        <v>10000</v>
      </c>
      <c r="C33" s="4">
        <f t="shared" ca="1" si="1"/>
        <v>0.01</v>
      </c>
      <c r="D33" s="2">
        <f ca="1">D32*(1+期末淨值明細表[[#This Row],[月報酬率]])+期末淨值明細表[[#This Row],[投入金額]]</f>
        <v>138093.28043328942</v>
      </c>
    </row>
    <row r="34" spans="1:4" x14ac:dyDescent="0.25">
      <c r="A34" s="5">
        <v>14</v>
      </c>
      <c r="B34" s="2">
        <f t="shared" si="0"/>
        <v>10000</v>
      </c>
      <c r="C34" s="4">
        <f t="shared" ca="1" si="1"/>
        <v>0.01</v>
      </c>
      <c r="D34" s="2">
        <f ca="1">D33*(1+期末淨值明細表[[#This Row],[月報酬率]])+期末淨值明細表[[#This Row],[投入金額]]</f>
        <v>149474.21323762232</v>
      </c>
    </row>
    <row r="35" spans="1:4" x14ac:dyDescent="0.25">
      <c r="A35" s="5">
        <v>15</v>
      </c>
      <c r="B35" s="2">
        <f t="shared" si="0"/>
        <v>10000</v>
      </c>
      <c r="C35" s="4">
        <f t="shared" ca="1" si="1"/>
        <v>0.01</v>
      </c>
      <c r="D35" s="2">
        <f ca="1">D34*(1+期末淨值明細表[[#This Row],[月報酬率]])+期末淨值明細表[[#This Row],[投入金額]]</f>
        <v>160968.95536999853</v>
      </c>
    </row>
    <row r="36" spans="1:4" x14ac:dyDescent="0.25">
      <c r="A36" s="5">
        <v>16</v>
      </c>
      <c r="B36" s="2">
        <f t="shared" si="0"/>
        <v>10000</v>
      </c>
      <c r="C36" s="4">
        <f t="shared" ca="1" si="1"/>
        <v>0.01</v>
      </c>
      <c r="D36" s="2">
        <f ca="1">D35*(1+期末淨值明細表[[#This Row],[月報酬率]])+期末淨值明細表[[#This Row],[投入金額]]</f>
        <v>172578.64492369851</v>
      </c>
    </row>
    <row r="37" spans="1:4" x14ac:dyDescent="0.25">
      <c r="A37" s="5">
        <v>17</v>
      </c>
      <c r="B37" s="2">
        <f t="shared" si="0"/>
        <v>10000</v>
      </c>
      <c r="C37" s="4">
        <f t="shared" ca="1" si="1"/>
        <v>0.01</v>
      </c>
      <c r="D37" s="2">
        <f ca="1">D36*(1+期末淨值明細表[[#This Row],[月報酬率]])+期末淨值明細表[[#This Row],[投入金額]]</f>
        <v>184304.43137293551</v>
      </c>
    </row>
    <row r="38" spans="1:4" x14ac:dyDescent="0.25">
      <c r="A38" s="5">
        <v>18</v>
      </c>
      <c r="B38" s="2">
        <f t="shared" si="0"/>
        <v>10000</v>
      </c>
      <c r="C38" s="4">
        <f t="shared" ca="1" si="1"/>
        <v>0.01</v>
      </c>
      <c r="D38" s="2">
        <f ca="1">D37*(1+期末淨值明細表[[#This Row],[月報酬率]])+期末淨值明細表[[#This Row],[投入金額]]</f>
        <v>196147.47568666487</v>
      </c>
    </row>
    <row r="39" spans="1:4" x14ac:dyDescent="0.25">
      <c r="A39" s="5">
        <v>19</v>
      </c>
      <c r="B39" s="2">
        <f t="shared" si="0"/>
        <v>10000</v>
      </c>
      <c r="C39" s="4">
        <f t="shared" ca="1" si="1"/>
        <v>0.01</v>
      </c>
      <c r="D39" s="2">
        <f ca="1">D38*(1+期末淨值明細表[[#This Row],[月報酬率]])+期末淨值明細表[[#This Row],[投入金額]]</f>
        <v>208108.95044353153</v>
      </c>
    </row>
    <row r="40" spans="1:4" x14ac:dyDescent="0.25">
      <c r="A40" s="5">
        <v>20</v>
      </c>
      <c r="B40" s="2">
        <f t="shared" si="0"/>
        <v>10000</v>
      </c>
      <c r="C40" s="4">
        <f t="shared" ca="1" si="1"/>
        <v>0.01</v>
      </c>
      <c r="D40" s="2">
        <f ca="1">D39*(1+期末淨值明細表[[#This Row],[月報酬率]])+期末淨值明細表[[#This Row],[投入金額]]</f>
        <v>220190.03994796684</v>
      </c>
    </row>
    <row r="41" spans="1:4" x14ac:dyDescent="0.25">
      <c r="A41" s="5">
        <v>21</v>
      </c>
      <c r="B41" s="2">
        <f t="shared" si="0"/>
        <v>10000</v>
      </c>
      <c r="C41" s="4">
        <f t="shared" ca="1" si="1"/>
        <v>0.01</v>
      </c>
      <c r="D41" s="2">
        <f ca="1">D40*(1+期末淨值明細表[[#This Row],[月報酬率]])+期末淨值明細表[[#This Row],[投入金額]]</f>
        <v>232391.94034744651</v>
      </c>
    </row>
    <row r="42" spans="1:4" x14ac:dyDescent="0.25">
      <c r="A42" s="5">
        <v>22</v>
      </c>
      <c r="B42" s="2">
        <f t="shared" si="0"/>
        <v>10000</v>
      </c>
      <c r="C42" s="4">
        <f t="shared" ca="1" si="1"/>
        <v>0.01</v>
      </c>
      <c r="D42" s="2">
        <f ca="1">D41*(1+期末淨值明細表[[#This Row],[月報酬率]])+期末淨值明細表[[#This Row],[投入金額]]</f>
        <v>244715.85975092096</v>
      </c>
    </row>
    <row r="43" spans="1:4" x14ac:dyDescent="0.25">
      <c r="A43" s="5">
        <v>23</v>
      </c>
      <c r="B43" s="2">
        <f t="shared" si="0"/>
        <v>10000</v>
      </c>
      <c r="C43" s="4">
        <f t="shared" ca="1" si="1"/>
        <v>0.01</v>
      </c>
      <c r="D43" s="2">
        <f ca="1">D42*(1+期末淨值明細表[[#This Row],[月報酬率]])+期末淨值明細表[[#This Row],[投入金額]]</f>
        <v>257163.01834843017</v>
      </c>
    </row>
    <row r="44" spans="1:4" x14ac:dyDescent="0.25">
      <c r="A44" s="5">
        <v>24</v>
      </c>
      <c r="B44" s="2">
        <f t="shared" si="0"/>
        <v>10000</v>
      </c>
      <c r="C44" s="4">
        <f t="shared" ca="1" si="1"/>
        <v>0.01</v>
      </c>
      <c r="D44" s="2">
        <f ca="1">D43*(1+期末淨值明細表[[#This Row],[月報酬率]])+期末淨值明細表[[#This Row],[投入金額]]</f>
        <v>269734.64853191446</v>
      </c>
    </row>
    <row r="45" spans="1:4" x14ac:dyDescent="0.25">
      <c r="A45" s="5">
        <v>25</v>
      </c>
      <c r="B45" s="2">
        <f t="shared" si="0"/>
        <v>10000</v>
      </c>
      <c r="C45" s="4">
        <f t="shared" ca="1" si="1"/>
        <v>0.01</v>
      </c>
      <c r="D45" s="2">
        <f ca="1">D44*(1+期末淨值明細表[[#This Row],[月報酬率]])+期末淨值明細表[[#This Row],[投入金額]]</f>
        <v>282431.9950172336</v>
      </c>
    </row>
    <row r="46" spans="1:4" x14ac:dyDescent="0.25">
      <c r="A46" s="5">
        <v>26</v>
      </c>
      <c r="B46" s="2">
        <f t="shared" si="0"/>
        <v>10000</v>
      </c>
      <c r="C46" s="4">
        <f t="shared" ca="1" si="1"/>
        <v>0.01</v>
      </c>
      <c r="D46" s="2">
        <f ca="1">D45*(1+期末淨值明細表[[#This Row],[月報酬率]])+期末淨值明細表[[#This Row],[投入金額]]</f>
        <v>295256.31496740592</v>
      </c>
    </row>
    <row r="47" spans="1:4" x14ac:dyDescent="0.25">
      <c r="A47" s="5">
        <v>27</v>
      </c>
      <c r="B47" s="2">
        <f t="shared" si="0"/>
        <v>10000</v>
      </c>
      <c r="C47" s="4">
        <f t="shared" ca="1" si="1"/>
        <v>0.01</v>
      </c>
      <c r="D47" s="2">
        <f ca="1">D46*(1+期末淨值明細表[[#This Row],[月報酬率]])+期末淨值明細表[[#This Row],[投入金額]]</f>
        <v>308208.87811707996</v>
      </c>
    </row>
    <row r="48" spans="1:4" x14ac:dyDescent="0.25">
      <c r="A48" s="5">
        <v>28</v>
      </c>
      <c r="B48" s="2">
        <f t="shared" si="0"/>
        <v>10000</v>
      </c>
      <c r="C48" s="4">
        <f t="shared" ca="1" si="1"/>
        <v>0.01</v>
      </c>
      <c r="D48" s="2">
        <f ca="1">D47*(1+期末淨值明細表[[#This Row],[月報酬率]])+期末淨值明細表[[#This Row],[投入金額]]</f>
        <v>321290.96689825074</v>
      </c>
    </row>
    <row r="49" spans="1:4" x14ac:dyDescent="0.25">
      <c r="A49" s="5">
        <v>29</v>
      </c>
      <c r="B49" s="2">
        <f t="shared" si="0"/>
        <v>10000</v>
      </c>
      <c r="C49" s="4">
        <f t="shared" ca="1" si="1"/>
        <v>0.01</v>
      </c>
      <c r="D49" s="2">
        <f ca="1">D48*(1+期末淨值明細表[[#This Row],[月報酬率]])+期末淨值明細表[[#This Row],[投入金額]]</f>
        <v>334503.87656723324</v>
      </c>
    </row>
    <row r="50" spans="1:4" x14ac:dyDescent="0.25">
      <c r="A50" s="5">
        <v>30</v>
      </c>
      <c r="B50" s="2">
        <f t="shared" si="0"/>
        <v>10000</v>
      </c>
      <c r="C50" s="4">
        <f t="shared" ca="1" si="1"/>
        <v>0.01</v>
      </c>
      <c r="D50" s="2">
        <f ca="1">D49*(1+期末淨值明細表[[#This Row],[月報酬率]])+期末淨值明細表[[#This Row],[投入金額]]</f>
        <v>347848.9153329056</v>
      </c>
    </row>
    <row r="51" spans="1:4" x14ac:dyDescent="0.25">
      <c r="A51" s="5">
        <v>31</v>
      </c>
      <c r="B51" s="2">
        <f t="shared" si="0"/>
        <v>10000</v>
      </c>
      <c r="C51" s="4">
        <f t="shared" ca="1" si="1"/>
        <v>0.01</v>
      </c>
      <c r="D51" s="2">
        <f ca="1">D50*(1+期末淨值明細表[[#This Row],[月報酬率]])+期末淨值明細表[[#This Row],[投入金額]]</f>
        <v>361327.40448623465</v>
      </c>
    </row>
    <row r="52" spans="1:4" x14ac:dyDescent="0.25">
      <c r="A52" s="5">
        <v>32</v>
      </c>
      <c r="B52" s="2">
        <f t="shared" si="0"/>
        <v>10000</v>
      </c>
      <c r="C52" s="4">
        <f t="shared" ca="1" si="1"/>
        <v>0.01</v>
      </c>
      <c r="D52" s="2">
        <f ca="1">D51*(1+期末淨值明細表[[#This Row],[月報酬率]])+期末淨值明細表[[#This Row],[投入金額]]</f>
        <v>374940.67853109702</v>
      </c>
    </row>
    <row r="53" spans="1:4" x14ac:dyDescent="0.25">
      <c r="A53" s="5">
        <v>33</v>
      </c>
      <c r="B53" s="2">
        <f t="shared" si="0"/>
        <v>10000</v>
      </c>
      <c r="C53" s="4">
        <f t="shared" ca="1" si="1"/>
        <v>0.01</v>
      </c>
      <c r="D53" s="2">
        <f ca="1">D52*(1+期末淨值明細表[[#This Row],[月報酬率]])+期末淨值明細表[[#This Row],[投入金額]]</f>
        <v>388690.08531640796</v>
      </c>
    </row>
    <row r="54" spans="1:4" x14ac:dyDescent="0.25">
      <c r="A54" s="5">
        <v>34</v>
      </c>
      <c r="B54" s="2">
        <f t="shared" si="0"/>
        <v>10000</v>
      </c>
      <c r="C54" s="4">
        <f t="shared" ca="1" si="1"/>
        <v>0.01</v>
      </c>
      <c r="D54" s="2">
        <f ca="1">D53*(1+期末淨值明細表[[#This Row],[月報酬率]])+期末淨值明細表[[#This Row],[投入金額]]</f>
        <v>402576.98616957205</v>
      </c>
    </row>
    <row r="55" spans="1:4" x14ac:dyDescent="0.25">
      <c r="A55" s="5">
        <v>35</v>
      </c>
      <c r="B55" s="2">
        <f t="shared" si="0"/>
        <v>10000</v>
      </c>
      <c r="C55" s="4">
        <f t="shared" ca="1" si="1"/>
        <v>0.01</v>
      </c>
      <c r="D55" s="2">
        <f ca="1">D54*(1+期末淨值明細表[[#This Row],[月報酬率]])+期末淨值明細表[[#This Row],[投入金額]]</f>
        <v>416602.75603126775</v>
      </c>
    </row>
    <row r="56" spans="1:4" x14ac:dyDescent="0.25">
      <c r="A56" s="5">
        <v>36</v>
      </c>
      <c r="B56" s="2">
        <f t="shared" si="0"/>
        <v>10000</v>
      </c>
      <c r="C56" s="4">
        <f t="shared" ca="1" si="1"/>
        <v>0.01</v>
      </c>
      <c r="D56" s="2">
        <f ca="1">D55*(1+期末淨值明細表[[#This Row],[月報酬率]])+期末淨值明細表[[#This Row],[投入金額]]</f>
        <v>430768.78359158046</v>
      </c>
    </row>
    <row r="57" spans="1:4" x14ac:dyDescent="0.25">
      <c r="A57" s="5">
        <v>37</v>
      </c>
      <c r="B57" s="2">
        <f t="shared" si="0"/>
        <v>10000</v>
      </c>
      <c r="C57" s="4">
        <f t="shared" ca="1" si="1"/>
        <v>0.01</v>
      </c>
      <c r="D57" s="2">
        <f ca="1">D56*(1+期末淨值明細表[[#This Row],[月報酬率]])+期末淨值明細表[[#This Row],[投入金額]]</f>
        <v>445076.47142749629</v>
      </c>
    </row>
    <row r="58" spans="1:4" x14ac:dyDescent="0.25">
      <c r="A58" s="5">
        <v>38</v>
      </c>
      <c r="B58" s="2">
        <f t="shared" si="0"/>
        <v>10000</v>
      </c>
      <c r="C58" s="4">
        <f t="shared" ca="1" si="1"/>
        <v>0.01</v>
      </c>
      <c r="D58" s="2">
        <f ca="1">D57*(1+期末淨值明細表[[#This Row],[月報酬率]])+期末淨值明細表[[#This Row],[投入金額]]</f>
        <v>459527.23614177125</v>
      </c>
    </row>
    <row r="59" spans="1:4" x14ac:dyDescent="0.25">
      <c r="A59" s="5">
        <v>39</v>
      </c>
      <c r="B59" s="2">
        <f t="shared" si="0"/>
        <v>10000</v>
      </c>
      <c r="C59" s="4">
        <f t="shared" ca="1" si="1"/>
        <v>0.01</v>
      </c>
      <c r="D59" s="2">
        <f ca="1">D58*(1+期末淨值明細表[[#This Row],[月報酬率]])+期末淨值明細表[[#This Row],[投入金額]]</f>
        <v>474122.50850318896</v>
      </c>
    </row>
    <row r="60" spans="1:4" x14ac:dyDescent="0.25">
      <c r="A60" s="5">
        <v>40</v>
      </c>
      <c r="B60" s="2">
        <f t="shared" si="0"/>
        <v>10000</v>
      </c>
      <c r="C60" s="4">
        <f t="shared" ca="1" si="1"/>
        <v>0.01</v>
      </c>
      <c r="D60" s="2">
        <f ca="1">D59*(1+期末淨值明細表[[#This Row],[月報酬率]])+期末淨值明細表[[#This Row],[投入金額]]</f>
        <v>488863.73358822084</v>
      </c>
    </row>
    <row r="61" spans="1:4" x14ac:dyDescent="0.25">
      <c r="A61" s="5">
        <v>41</v>
      </c>
      <c r="B61" s="2">
        <f t="shared" si="0"/>
        <v>10000</v>
      </c>
      <c r="C61" s="4">
        <f t="shared" ca="1" si="1"/>
        <v>0.01</v>
      </c>
      <c r="D61" s="2">
        <f ca="1">D60*(1+期末淨值明細表[[#This Row],[月報酬率]])+期末淨值明細表[[#This Row],[投入金額]]</f>
        <v>503752.37092410307</v>
      </c>
    </row>
    <row r="62" spans="1:4" x14ac:dyDescent="0.25">
      <c r="A62" s="5">
        <v>42</v>
      </c>
      <c r="B62" s="2">
        <f t="shared" si="0"/>
        <v>10000</v>
      </c>
      <c r="C62" s="4">
        <f t="shared" ca="1" si="1"/>
        <v>0.01</v>
      </c>
      <c r="D62" s="2">
        <f ca="1">D61*(1+期末淨值明細表[[#This Row],[月報酬率]])+期末淨值明細表[[#This Row],[投入金額]]</f>
        <v>518789.89463334408</v>
      </c>
    </row>
    <row r="63" spans="1:4" x14ac:dyDescent="0.25">
      <c r="A63" s="5">
        <v>43</v>
      </c>
      <c r="B63" s="2">
        <f t="shared" si="0"/>
        <v>10000</v>
      </c>
      <c r="C63" s="4">
        <f t="shared" ca="1" si="1"/>
        <v>0.01</v>
      </c>
      <c r="D63" s="2">
        <f ca="1">D62*(1+期末淨值明細表[[#This Row],[月報酬率]])+期末淨值明細表[[#This Row],[投入金額]]</f>
        <v>533977.79357967759</v>
      </c>
    </row>
    <row r="64" spans="1:4" x14ac:dyDescent="0.25">
      <c r="A64" s="5">
        <v>44</v>
      </c>
      <c r="B64" s="2">
        <f t="shared" si="0"/>
        <v>10000</v>
      </c>
      <c r="C64" s="4">
        <f t="shared" ca="1" si="1"/>
        <v>0.01</v>
      </c>
      <c r="D64" s="2">
        <f ca="1">D63*(1+期末淨值明細表[[#This Row],[月報酬率]])+期末淨值明細表[[#This Row],[投入金額]]</f>
        <v>549317.57151547435</v>
      </c>
    </row>
    <row r="65" spans="1:4" x14ac:dyDescent="0.25">
      <c r="A65" s="5">
        <v>45</v>
      </c>
      <c r="B65" s="2">
        <f t="shared" si="0"/>
        <v>10000</v>
      </c>
      <c r="C65" s="4">
        <f t="shared" ca="1" si="1"/>
        <v>0.01</v>
      </c>
      <c r="D65" s="2">
        <f ca="1">D64*(1+期末淨值明細表[[#This Row],[月報酬率]])+期末淨值明細表[[#This Row],[投入金額]]</f>
        <v>564810.74723062909</v>
      </c>
    </row>
    <row r="66" spans="1:4" x14ac:dyDescent="0.25">
      <c r="A66" s="5">
        <v>46</v>
      </c>
      <c r="B66" s="2">
        <f t="shared" si="0"/>
        <v>10000</v>
      </c>
      <c r="C66" s="4">
        <f t="shared" ca="1" si="1"/>
        <v>0.01</v>
      </c>
      <c r="D66" s="2">
        <f ca="1">D65*(1+期末淨值明細表[[#This Row],[月報酬率]])+期末淨值明細表[[#This Row],[投入金額]]</f>
        <v>580458.85470293544</v>
      </c>
    </row>
    <row r="67" spans="1:4" x14ac:dyDescent="0.25">
      <c r="A67" s="5">
        <v>47</v>
      </c>
      <c r="B67" s="2">
        <f t="shared" si="0"/>
        <v>10000</v>
      </c>
      <c r="C67" s="4">
        <f t="shared" ca="1" si="1"/>
        <v>0.01</v>
      </c>
      <c r="D67" s="2">
        <f ca="1">D66*(1+期末淨值明細表[[#This Row],[月報酬率]])+期末淨值明細表[[#This Row],[投入金額]]</f>
        <v>596263.44324996485</v>
      </c>
    </row>
    <row r="68" spans="1:4" x14ac:dyDescent="0.25">
      <c r="A68" s="5">
        <v>48</v>
      </c>
      <c r="B68" s="2">
        <f t="shared" si="0"/>
        <v>10000</v>
      </c>
      <c r="C68" s="4">
        <f t="shared" ca="1" si="1"/>
        <v>0.01</v>
      </c>
      <c r="D68" s="2">
        <f ca="1">D67*(1+期末淨值明細表[[#This Row],[月報酬率]])+期末淨值明細表[[#This Row],[投入金額]]</f>
        <v>612226.0776824645</v>
      </c>
    </row>
    <row r="69" spans="1:4" x14ac:dyDescent="0.25">
      <c r="A69" s="5">
        <v>49</v>
      </c>
      <c r="B69" s="2">
        <f t="shared" si="0"/>
        <v>10000</v>
      </c>
      <c r="C69" s="4">
        <f t="shared" ca="1" si="1"/>
        <v>0.01</v>
      </c>
      <c r="D69" s="2">
        <f ca="1">D68*(1+期末淨值明細表[[#This Row],[月報酬率]])+期末淨值明細表[[#This Row],[投入金額]]</f>
        <v>628348.33845928917</v>
      </c>
    </row>
    <row r="70" spans="1:4" x14ac:dyDescent="0.25">
      <c r="A70" s="5">
        <v>50</v>
      </c>
      <c r="B70" s="2">
        <f t="shared" si="0"/>
        <v>10000</v>
      </c>
      <c r="C70" s="4">
        <f t="shared" ca="1" si="1"/>
        <v>0.01</v>
      </c>
      <c r="D70" s="2">
        <f ca="1">D69*(1+期末淨值明細表[[#This Row],[月報酬率]])+期末淨值明細表[[#This Row],[投入金額]]</f>
        <v>644631.82184388209</v>
      </c>
    </row>
    <row r="71" spans="1:4" x14ac:dyDescent="0.25">
      <c r="A71" s="5">
        <v>51</v>
      </c>
      <c r="B71" s="2">
        <f t="shared" si="0"/>
        <v>10000</v>
      </c>
      <c r="C71" s="4">
        <f t="shared" ca="1" si="1"/>
        <v>0.01</v>
      </c>
      <c r="D71" s="2">
        <f ca="1">D70*(1+期末淨值明細表[[#This Row],[月報酬率]])+期末淨值明細表[[#This Row],[投入金額]]</f>
        <v>661078.14006232086</v>
      </c>
    </row>
    <row r="72" spans="1:4" x14ac:dyDescent="0.25">
      <c r="A72" s="5">
        <v>52</v>
      </c>
      <c r="B72" s="2">
        <f t="shared" si="0"/>
        <v>10000</v>
      </c>
      <c r="C72" s="4">
        <f t="shared" ca="1" si="1"/>
        <v>0.01</v>
      </c>
      <c r="D72" s="2">
        <f ca="1">D71*(1+期末淨值明細表[[#This Row],[月報酬率]])+期末淨值明細表[[#This Row],[投入金額]]</f>
        <v>677688.92146294413</v>
      </c>
    </row>
    <row r="73" spans="1:4" x14ac:dyDescent="0.25">
      <c r="A73" s="5">
        <v>53</v>
      </c>
      <c r="B73" s="2">
        <f t="shared" si="0"/>
        <v>10000</v>
      </c>
      <c r="C73" s="4">
        <f t="shared" ca="1" si="1"/>
        <v>0.01</v>
      </c>
      <c r="D73" s="2">
        <f ca="1">D72*(1+期末淨值明細表[[#This Row],[月報酬率]])+期末淨值明細表[[#This Row],[投入金額]]</f>
        <v>694465.81067757355</v>
      </c>
    </row>
    <row r="74" spans="1:4" x14ac:dyDescent="0.25">
      <c r="A74" s="5">
        <v>54</v>
      </c>
      <c r="B74" s="2">
        <f t="shared" si="0"/>
        <v>10000</v>
      </c>
      <c r="C74" s="4">
        <f t="shared" ca="1" si="1"/>
        <v>0.01</v>
      </c>
      <c r="D74" s="2">
        <f ca="1">D73*(1+期末淨值明細表[[#This Row],[月報酬率]])+期末淨值明細表[[#This Row],[投入金額]]</f>
        <v>711410.46878434927</v>
      </c>
    </row>
    <row r="75" spans="1:4" x14ac:dyDescent="0.25">
      <c r="A75" s="5">
        <v>55</v>
      </c>
      <c r="B75" s="2">
        <f t="shared" si="0"/>
        <v>10000</v>
      </c>
      <c r="C75" s="4">
        <f t="shared" ca="1" si="1"/>
        <v>0.01</v>
      </c>
      <c r="D75" s="2">
        <f ca="1">D74*(1+期末淨值明細表[[#This Row],[月報酬率]])+期末淨值明細表[[#This Row],[投入金額]]</f>
        <v>728524.57347219274</v>
      </c>
    </row>
    <row r="76" spans="1:4" x14ac:dyDescent="0.25">
      <c r="A76" s="5">
        <v>56</v>
      </c>
      <c r="B76" s="2">
        <f t="shared" si="0"/>
        <v>10000</v>
      </c>
      <c r="C76" s="4">
        <f t="shared" ca="1" si="1"/>
        <v>0.01</v>
      </c>
      <c r="D76" s="2">
        <f ca="1">D75*(1+期末淨值明細表[[#This Row],[月報酬率]])+期末淨值明細表[[#This Row],[投入金額]]</f>
        <v>745809.81920691463</v>
      </c>
    </row>
    <row r="77" spans="1:4" x14ac:dyDescent="0.25">
      <c r="A77" s="5">
        <v>57</v>
      </c>
      <c r="B77" s="2">
        <f t="shared" si="0"/>
        <v>10000</v>
      </c>
      <c r="C77" s="4">
        <f t="shared" ca="1" si="1"/>
        <v>0.01</v>
      </c>
      <c r="D77" s="2">
        <f ca="1">D76*(1+期末淨值明細表[[#This Row],[月報酬率]])+期末淨值明細表[[#This Row],[投入金額]]</f>
        <v>763267.91739898373</v>
      </c>
    </row>
    <row r="78" spans="1:4" x14ac:dyDescent="0.25">
      <c r="A78" s="5">
        <v>58</v>
      </c>
      <c r="B78" s="2">
        <f t="shared" si="0"/>
        <v>10000</v>
      </c>
      <c r="C78" s="4">
        <f t="shared" ca="1" si="1"/>
        <v>0.01</v>
      </c>
      <c r="D78" s="2">
        <f ca="1">D77*(1+期末淨值明細表[[#This Row],[月報酬率]])+期末淨值明細表[[#This Row],[投入金額]]</f>
        <v>780900.59657297353</v>
      </c>
    </row>
    <row r="79" spans="1:4" x14ac:dyDescent="0.25">
      <c r="A79" s="5">
        <v>59</v>
      </c>
      <c r="B79" s="2">
        <f t="shared" si="0"/>
        <v>10000</v>
      </c>
      <c r="C79" s="4">
        <f t="shared" ca="1" si="1"/>
        <v>0.01</v>
      </c>
      <c r="D79" s="2">
        <f ca="1">D78*(1+期末淨值明細表[[#This Row],[月報酬率]])+期末淨值明細表[[#This Row],[投入金額]]</f>
        <v>798709.60253870324</v>
      </c>
    </row>
    <row r="80" spans="1:4" x14ac:dyDescent="0.25">
      <c r="A80" s="5">
        <v>60</v>
      </c>
      <c r="B80" s="2">
        <f t="shared" si="0"/>
        <v>10000</v>
      </c>
      <c r="C80" s="4">
        <f t="shared" ca="1" si="1"/>
        <v>0.01</v>
      </c>
      <c r="D80" s="2">
        <f ca="1">D79*(1+期末淨值明細表[[#This Row],[月報酬率]])+期末淨值明細表[[#This Row],[投入金額]]</f>
        <v>816696.6985640903</v>
      </c>
    </row>
    <row r="81" spans="1:4" x14ac:dyDescent="0.25">
      <c r="A81" s="5">
        <v>61</v>
      </c>
      <c r="B81" s="2">
        <f t="shared" si="0"/>
        <v>10000</v>
      </c>
      <c r="C81" s="4">
        <f t="shared" ca="1" si="1"/>
        <v>0.01</v>
      </c>
      <c r="D81" s="2">
        <f ca="1">D80*(1+期末淨值明細表[[#This Row],[月報酬率]])+期末淨值明細表[[#This Row],[投入金額]]</f>
        <v>834863.66554973123</v>
      </c>
    </row>
    <row r="82" spans="1:4" x14ac:dyDescent="0.25">
      <c r="A82" s="5">
        <v>62</v>
      </c>
      <c r="B82" s="2">
        <f t="shared" si="0"/>
        <v>10000</v>
      </c>
      <c r="C82" s="4">
        <f t="shared" ca="1" si="1"/>
        <v>0.01</v>
      </c>
      <c r="D82" s="2">
        <f ca="1">D81*(1+期末淨值明細表[[#This Row],[月報酬率]])+期末淨值明細表[[#This Row],[投入金額]]</f>
        <v>853212.3022052286</v>
      </c>
    </row>
    <row r="83" spans="1:4" x14ac:dyDescent="0.25">
      <c r="A83" s="5">
        <v>63</v>
      </c>
      <c r="B83" s="2">
        <f t="shared" si="0"/>
        <v>10000</v>
      </c>
      <c r="C83" s="4">
        <f t="shared" ca="1" si="1"/>
        <v>0.01</v>
      </c>
      <c r="D83" s="2">
        <f ca="1">D82*(1+期末淨值明細表[[#This Row],[月報酬率]])+期末淨值明細表[[#This Row],[投入金額]]</f>
        <v>871744.42522728094</v>
      </c>
    </row>
    <row r="84" spans="1:4" x14ac:dyDescent="0.25">
      <c r="A84" s="5">
        <v>64</v>
      </c>
      <c r="B84" s="2">
        <f t="shared" si="0"/>
        <v>10000</v>
      </c>
      <c r="C84" s="4">
        <f t="shared" ca="1" si="1"/>
        <v>0.01</v>
      </c>
      <c r="D84" s="2">
        <f ca="1">D83*(1+期末淨值明細表[[#This Row],[月報酬率]])+期末淨值明細表[[#This Row],[投入金額]]</f>
        <v>890461.86947955377</v>
      </c>
    </row>
    <row r="85" spans="1:4" x14ac:dyDescent="0.25">
      <c r="A85" s="5">
        <v>65</v>
      </c>
      <c r="B85" s="2">
        <f t="shared" ref="B85:B148" si="2">每月投入</f>
        <v>10000</v>
      </c>
      <c r="C85" s="4">
        <f t="shared" ref="C85:C148" ca="1" si="3">IF(報酬率模式="固定",平均報酬率/12,_xlfn.NORM.INV(RAND(),平均報酬率/12,標準差/12^0.5))</f>
        <v>0.01</v>
      </c>
      <c r="D85" s="2">
        <f ca="1">D84*(1+期末淨值明細表[[#This Row],[月報酬率]])+期末淨值明細表[[#This Row],[投入金額]]</f>
        <v>909366.4881743493</v>
      </c>
    </row>
    <row r="86" spans="1:4" x14ac:dyDescent="0.25">
      <c r="A86" s="5">
        <v>66</v>
      </c>
      <c r="B86" s="2">
        <f t="shared" si="2"/>
        <v>10000</v>
      </c>
      <c r="C86" s="4">
        <f t="shared" ca="1" si="3"/>
        <v>0.01</v>
      </c>
      <c r="D86" s="2">
        <f ca="1">D85*(1+期末淨值明細表[[#This Row],[月報酬率]])+期末淨值明細表[[#This Row],[投入金額]]</f>
        <v>928460.15305609279</v>
      </c>
    </row>
    <row r="87" spans="1:4" x14ac:dyDescent="0.25">
      <c r="A87" s="5">
        <v>67</v>
      </c>
      <c r="B87" s="2">
        <f t="shared" si="2"/>
        <v>10000</v>
      </c>
      <c r="C87" s="4">
        <f t="shared" ca="1" si="3"/>
        <v>0.01</v>
      </c>
      <c r="D87" s="2">
        <f ca="1">D86*(1+期末淨值明細表[[#This Row],[月報酬率]])+期末淨值明細表[[#This Row],[投入金額]]</f>
        <v>947744.75458665378</v>
      </c>
    </row>
    <row r="88" spans="1:4" x14ac:dyDescent="0.25">
      <c r="A88" s="5">
        <v>68</v>
      </c>
      <c r="B88" s="2">
        <f t="shared" si="2"/>
        <v>10000</v>
      </c>
      <c r="C88" s="4">
        <f t="shared" ca="1" si="3"/>
        <v>0.01</v>
      </c>
      <c r="D88" s="2">
        <f ca="1">D87*(1+期末淨值明細表[[#This Row],[月報酬率]])+期末淨值明細表[[#This Row],[投入金額]]</f>
        <v>967222.20213252038</v>
      </c>
    </row>
    <row r="89" spans="1:4" x14ac:dyDescent="0.25">
      <c r="A89" s="5">
        <v>69</v>
      </c>
      <c r="B89" s="2">
        <f t="shared" si="2"/>
        <v>10000</v>
      </c>
      <c r="C89" s="4">
        <f t="shared" ca="1" si="3"/>
        <v>0.01</v>
      </c>
      <c r="D89" s="2">
        <f ca="1">D88*(1+期末淨值明細表[[#This Row],[月報酬率]])+期末淨值明細表[[#This Row],[投入金額]]</f>
        <v>986894.42415384564</v>
      </c>
    </row>
    <row r="90" spans="1:4" x14ac:dyDescent="0.25">
      <c r="A90" s="5">
        <v>70</v>
      </c>
      <c r="B90" s="2">
        <f t="shared" si="2"/>
        <v>10000</v>
      </c>
      <c r="C90" s="4">
        <f t="shared" ca="1" si="3"/>
        <v>0.01</v>
      </c>
      <c r="D90" s="2">
        <f ca="1">D89*(1+期末淨值明細表[[#This Row],[月報酬率]])+期末淨值明細表[[#This Row],[投入金額]]</f>
        <v>1006763.3683953841</v>
      </c>
    </row>
    <row r="91" spans="1:4" x14ac:dyDescent="0.25">
      <c r="A91" s="5">
        <v>71</v>
      </c>
      <c r="B91" s="2">
        <f t="shared" si="2"/>
        <v>10000</v>
      </c>
      <c r="C91" s="4">
        <f t="shared" ca="1" si="3"/>
        <v>0.01</v>
      </c>
      <c r="D91" s="2">
        <f ca="1">D90*(1+期末淨值明細表[[#This Row],[月報酬率]])+期末淨值明細表[[#This Row],[投入金額]]</f>
        <v>1026831.002079338</v>
      </c>
    </row>
    <row r="92" spans="1:4" x14ac:dyDescent="0.25">
      <c r="A92" s="5">
        <v>72</v>
      </c>
      <c r="B92" s="2">
        <f t="shared" si="2"/>
        <v>10000</v>
      </c>
      <c r="C92" s="4">
        <f t="shared" ca="1" si="3"/>
        <v>0.01</v>
      </c>
      <c r="D92" s="2">
        <f ca="1">D91*(1+期末淨值明細表[[#This Row],[月報酬率]])+期末淨值明細表[[#This Row],[投入金額]]</f>
        <v>1047099.3121001313</v>
      </c>
    </row>
    <row r="93" spans="1:4" x14ac:dyDescent="0.25">
      <c r="A93" s="5">
        <v>73</v>
      </c>
      <c r="B93" s="2">
        <f t="shared" si="2"/>
        <v>10000</v>
      </c>
      <c r="C93" s="4">
        <f t="shared" ca="1" si="3"/>
        <v>0.01</v>
      </c>
      <c r="D93" s="2">
        <f ca="1">D92*(1+期末淨值明細表[[#This Row],[月報酬率]])+期末淨值明細表[[#This Row],[投入金額]]</f>
        <v>1067570.3052211327</v>
      </c>
    </row>
    <row r="94" spans="1:4" x14ac:dyDescent="0.25">
      <c r="A94" s="5">
        <v>74</v>
      </c>
      <c r="B94" s="2">
        <f t="shared" si="2"/>
        <v>10000</v>
      </c>
      <c r="C94" s="4">
        <f t="shared" ca="1" si="3"/>
        <v>0.01</v>
      </c>
      <c r="D94" s="2">
        <f ca="1">D93*(1+期末淨值明細表[[#This Row],[月報酬率]])+期末淨值明細表[[#This Row],[投入金額]]</f>
        <v>1088246.008273344</v>
      </c>
    </row>
    <row r="95" spans="1:4" x14ac:dyDescent="0.25">
      <c r="A95" s="5">
        <v>75</v>
      </c>
      <c r="B95" s="2">
        <f t="shared" si="2"/>
        <v>10000</v>
      </c>
      <c r="C95" s="4">
        <f t="shared" ca="1" si="3"/>
        <v>0.01</v>
      </c>
      <c r="D95" s="2">
        <f ca="1">D94*(1+期末淨值明細表[[#This Row],[月報酬率]])+期末淨值明細表[[#This Row],[投入金額]]</f>
        <v>1109128.4683560776</v>
      </c>
    </row>
    <row r="96" spans="1:4" x14ac:dyDescent="0.25">
      <c r="A96" s="5">
        <v>76</v>
      </c>
      <c r="B96" s="2">
        <f t="shared" si="2"/>
        <v>10000</v>
      </c>
      <c r="C96" s="4">
        <f t="shared" ca="1" si="3"/>
        <v>0.01</v>
      </c>
      <c r="D96" s="2">
        <f ca="1">D95*(1+期末淨值明細表[[#This Row],[月報酬率]])+期末淨值明細表[[#This Row],[投入金額]]</f>
        <v>1130219.7530396383</v>
      </c>
    </row>
    <row r="97" spans="1:4" x14ac:dyDescent="0.25">
      <c r="A97" s="5">
        <v>77</v>
      </c>
      <c r="B97" s="2">
        <f t="shared" si="2"/>
        <v>10000</v>
      </c>
      <c r="C97" s="4">
        <f t="shared" ca="1" si="3"/>
        <v>0.01</v>
      </c>
      <c r="D97" s="2">
        <f ca="1">D96*(1+期末淨值明細表[[#This Row],[月報酬率]])+期末淨值明細表[[#This Row],[投入金額]]</f>
        <v>1151521.9505700346</v>
      </c>
    </row>
    <row r="98" spans="1:4" x14ac:dyDescent="0.25">
      <c r="A98" s="5">
        <v>78</v>
      </c>
      <c r="B98" s="2">
        <f t="shared" si="2"/>
        <v>10000</v>
      </c>
      <c r="C98" s="4">
        <f t="shared" ca="1" si="3"/>
        <v>0.01</v>
      </c>
      <c r="D98" s="2">
        <f ca="1">D97*(1+期末淨值明細表[[#This Row],[月報酬率]])+期末淨值明細表[[#This Row],[投入金額]]</f>
        <v>1173037.1700757348</v>
      </c>
    </row>
    <row r="99" spans="1:4" x14ac:dyDescent="0.25">
      <c r="A99" s="5">
        <v>79</v>
      </c>
      <c r="B99" s="2">
        <f t="shared" si="2"/>
        <v>10000</v>
      </c>
      <c r="C99" s="4">
        <f t="shared" ca="1" si="3"/>
        <v>0.01</v>
      </c>
      <c r="D99" s="2">
        <f ca="1">D98*(1+期末淨值明細表[[#This Row],[月報酬率]])+期末淨值明細表[[#This Row],[投入金額]]</f>
        <v>1194767.5417764923</v>
      </c>
    </row>
    <row r="100" spans="1:4" x14ac:dyDescent="0.25">
      <c r="A100" s="5">
        <v>80</v>
      </c>
      <c r="B100" s="2">
        <f t="shared" si="2"/>
        <v>10000</v>
      </c>
      <c r="C100" s="4">
        <f t="shared" ca="1" si="3"/>
        <v>0.01</v>
      </c>
      <c r="D100" s="2">
        <f ca="1">D99*(1+期末淨值明細表[[#This Row],[月報酬率]])+期末淨值明細表[[#This Row],[投入金額]]</f>
        <v>1216715.2171942573</v>
      </c>
    </row>
    <row r="101" spans="1:4" x14ac:dyDescent="0.25">
      <c r="A101" s="5">
        <v>81</v>
      </c>
      <c r="B101" s="2">
        <f t="shared" si="2"/>
        <v>10000</v>
      </c>
      <c r="C101" s="4">
        <f t="shared" ca="1" si="3"/>
        <v>0.01</v>
      </c>
      <c r="D101" s="2">
        <f ca="1">D100*(1+期末淨值明細表[[#This Row],[月報酬率]])+期末淨值明細表[[#This Row],[投入金額]]</f>
        <v>1238882.3693661999</v>
      </c>
    </row>
    <row r="102" spans="1:4" x14ac:dyDescent="0.25">
      <c r="A102" s="5">
        <v>82</v>
      </c>
      <c r="B102" s="2">
        <f t="shared" si="2"/>
        <v>10000</v>
      </c>
      <c r="C102" s="4">
        <f t="shared" ca="1" si="3"/>
        <v>0.01</v>
      </c>
      <c r="D102" s="2">
        <f ca="1">D101*(1+期末淨值明細表[[#This Row],[月報酬率]])+期末淨值明細表[[#This Row],[投入金額]]</f>
        <v>1261271.1930598619</v>
      </c>
    </row>
    <row r="103" spans="1:4" x14ac:dyDescent="0.25">
      <c r="A103" s="5">
        <v>83</v>
      </c>
      <c r="B103" s="2">
        <f t="shared" si="2"/>
        <v>10000</v>
      </c>
      <c r="C103" s="4">
        <f t="shared" ca="1" si="3"/>
        <v>0.01</v>
      </c>
      <c r="D103" s="2">
        <f ca="1">D102*(1+期末淨值明細表[[#This Row],[月報酬率]])+期末淨值明細表[[#This Row],[投入金額]]</f>
        <v>1283883.9049904605</v>
      </c>
    </row>
    <row r="104" spans="1:4" x14ac:dyDescent="0.25">
      <c r="A104" s="5">
        <v>84</v>
      </c>
      <c r="B104" s="2">
        <f t="shared" si="2"/>
        <v>10000</v>
      </c>
      <c r="C104" s="4">
        <f t="shared" ca="1" si="3"/>
        <v>0.01</v>
      </c>
      <c r="D104" s="2">
        <f ca="1">D103*(1+期末淨值明細表[[#This Row],[月報酬率]])+期末淨值明細表[[#This Row],[投入金額]]</f>
        <v>1306722.7440403651</v>
      </c>
    </row>
    <row r="105" spans="1:4" x14ac:dyDescent="0.25">
      <c r="A105" s="5">
        <v>85</v>
      </c>
      <c r="B105" s="2">
        <f t="shared" si="2"/>
        <v>10000</v>
      </c>
      <c r="C105" s="4">
        <f t="shared" ca="1" si="3"/>
        <v>0.01</v>
      </c>
      <c r="D105" s="2">
        <f ca="1">D104*(1+期末淨值明細表[[#This Row],[月報酬率]])+期末淨值明細表[[#This Row],[投入金額]]</f>
        <v>1329789.9714807689</v>
      </c>
    </row>
    <row r="106" spans="1:4" x14ac:dyDescent="0.25">
      <c r="A106" s="5">
        <v>86</v>
      </c>
      <c r="B106" s="2">
        <f t="shared" si="2"/>
        <v>10000</v>
      </c>
      <c r="C106" s="4">
        <f t="shared" ca="1" si="3"/>
        <v>0.01</v>
      </c>
      <c r="D106" s="2">
        <f ca="1">D105*(1+期末淨值明細表[[#This Row],[月報酬率]])+期末淨值明細表[[#This Row],[投入金額]]</f>
        <v>1353087.8711955766</v>
      </c>
    </row>
    <row r="107" spans="1:4" x14ac:dyDescent="0.25">
      <c r="A107" s="5">
        <v>87</v>
      </c>
      <c r="B107" s="2">
        <f t="shared" si="2"/>
        <v>10000</v>
      </c>
      <c r="C107" s="4">
        <f t="shared" ca="1" si="3"/>
        <v>0.01</v>
      </c>
      <c r="D107" s="2">
        <f ca="1">D106*(1+期末淨值明細表[[#This Row],[月報酬率]])+期末淨值明細表[[#This Row],[投入金額]]</f>
        <v>1376618.7499075325</v>
      </c>
    </row>
    <row r="108" spans="1:4" x14ac:dyDescent="0.25">
      <c r="A108" s="5">
        <v>88</v>
      </c>
      <c r="B108" s="2">
        <f t="shared" si="2"/>
        <v>10000</v>
      </c>
      <c r="C108" s="4">
        <f t="shared" ca="1" si="3"/>
        <v>0.01</v>
      </c>
      <c r="D108" s="2">
        <f ca="1">D107*(1+期末淨值明細表[[#This Row],[月報酬率]])+期末淨值明細表[[#This Row],[投入金額]]</f>
        <v>1400384.9374066079</v>
      </c>
    </row>
    <row r="109" spans="1:4" x14ac:dyDescent="0.25">
      <c r="A109" s="5">
        <v>89</v>
      </c>
      <c r="B109" s="2">
        <f t="shared" si="2"/>
        <v>10000</v>
      </c>
      <c r="C109" s="4">
        <f t="shared" ca="1" si="3"/>
        <v>0.01</v>
      </c>
      <c r="D109" s="2">
        <f ca="1">D108*(1+期末淨值明細表[[#This Row],[月報酬率]])+期末淨值明細表[[#This Row],[投入金額]]</f>
        <v>1424388.786780674</v>
      </c>
    </row>
    <row r="110" spans="1:4" x14ac:dyDescent="0.25">
      <c r="A110" s="5">
        <v>90</v>
      </c>
      <c r="B110" s="2">
        <f t="shared" si="2"/>
        <v>10000</v>
      </c>
      <c r="C110" s="4">
        <f t="shared" ca="1" si="3"/>
        <v>0.01</v>
      </c>
      <c r="D110" s="2">
        <f ca="1">D109*(1+期末淨值明細表[[#This Row],[月報酬率]])+期末淨值明細表[[#This Row],[投入金額]]</f>
        <v>1448632.6746484807</v>
      </c>
    </row>
    <row r="111" spans="1:4" x14ac:dyDescent="0.25">
      <c r="A111" s="5">
        <v>91</v>
      </c>
      <c r="B111" s="2">
        <f t="shared" si="2"/>
        <v>10000</v>
      </c>
      <c r="C111" s="4">
        <f t="shared" ca="1" si="3"/>
        <v>0.01</v>
      </c>
      <c r="D111" s="2">
        <f ca="1">D110*(1+期末淨值明細表[[#This Row],[月報酬率]])+期末淨值明細表[[#This Row],[投入金額]]</f>
        <v>1473119.0013949655</v>
      </c>
    </row>
    <row r="112" spans="1:4" x14ac:dyDescent="0.25">
      <c r="A112" s="5">
        <v>92</v>
      </c>
      <c r="B112" s="2">
        <f t="shared" si="2"/>
        <v>10000</v>
      </c>
      <c r="C112" s="4">
        <f t="shared" ca="1" si="3"/>
        <v>0.01</v>
      </c>
      <c r="D112" s="2">
        <f ca="1">D111*(1+期末淨值明細表[[#This Row],[月報酬率]])+期末淨值明細表[[#This Row],[投入金額]]</f>
        <v>1497850.1914089152</v>
      </c>
    </row>
    <row r="113" spans="1:4" x14ac:dyDescent="0.25">
      <c r="A113" s="5">
        <v>93</v>
      </c>
      <c r="B113" s="2">
        <f t="shared" si="2"/>
        <v>10000</v>
      </c>
      <c r="C113" s="4">
        <f t="shared" ca="1" si="3"/>
        <v>0.01</v>
      </c>
      <c r="D113" s="2">
        <f ca="1">D112*(1+期末淨值明細表[[#This Row],[月報酬率]])+期末淨值明細表[[#This Row],[投入金額]]</f>
        <v>1522828.6933230043</v>
      </c>
    </row>
    <row r="114" spans="1:4" x14ac:dyDescent="0.25">
      <c r="A114" s="5">
        <v>94</v>
      </c>
      <c r="B114" s="2">
        <f t="shared" si="2"/>
        <v>10000</v>
      </c>
      <c r="C114" s="4">
        <f t="shared" ca="1" si="3"/>
        <v>0.01</v>
      </c>
      <c r="D114" s="2">
        <f ca="1">D113*(1+期末淨值明細表[[#This Row],[月報酬率]])+期末淨值明細表[[#This Row],[投入金額]]</f>
        <v>1548056.9802562343</v>
      </c>
    </row>
    <row r="115" spans="1:4" x14ac:dyDescent="0.25">
      <c r="A115" s="5">
        <v>95</v>
      </c>
      <c r="B115" s="2">
        <f t="shared" si="2"/>
        <v>10000</v>
      </c>
      <c r="C115" s="4">
        <f t="shared" ca="1" si="3"/>
        <v>0.01</v>
      </c>
      <c r="D115" s="2">
        <f ca="1">D114*(1+期末淨值明細表[[#This Row],[月報酬率]])+期末淨值明細表[[#This Row],[投入金額]]</f>
        <v>1573537.5500587965</v>
      </c>
    </row>
    <row r="116" spans="1:4" x14ac:dyDescent="0.25">
      <c r="A116" s="5">
        <v>96</v>
      </c>
      <c r="B116" s="2">
        <f t="shared" si="2"/>
        <v>10000</v>
      </c>
      <c r="C116" s="4">
        <f t="shared" ca="1" si="3"/>
        <v>0.01</v>
      </c>
      <c r="D116" s="2">
        <f ca="1">D115*(1+期末淨值明細表[[#This Row],[月報酬率]])+期末淨值明細表[[#This Row],[投入金額]]</f>
        <v>1599272.9255593845</v>
      </c>
    </row>
    <row r="117" spans="1:4" x14ac:dyDescent="0.25">
      <c r="A117" s="5">
        <v>97</v>
      </c>
      <c r="B117" s="2">
        <f t="shared" si="2"/>
        <v>10000</v>
      </c>
      <c r="C117" s="4">
        <f t="shared" ca="1" si="3"/>
        <v>0.01</v>
      </c>
      <c r="D117" s="2">
        <f ca="1">D116*(1+期末淨值明細表[[#This Row],[月報酬率]])+期末淨值明細表[[#This Row],[投入金額]]</f>
        <v>1625265.6548149784</v>
      </c>
    </row>
    <row r="118" spans="1:4" x14ac:dyDescent="0.25">
      <c r="A118" s="5">
        <v>98</v>
      </c>
      <c r="B118" s="2">
        <f t="shared" si="2"/>
        <v>10000</v>
      </c>
      <c r="C118" s="4">
        <f t="shared" ca="1" si="3"/>
        <v>0.01</v>
      </c>
      <c r="D118" s="2">
        <f ca="1">D117*(1+期末淨值明細表[[#This Row],[月報酬率]])+期末淨值明細表[[#This Row],[投入金額]]</f>
        <v>1651518.3113631282</v>
      </c>
    </row>
    <row r="119" spans="1:4" x14ac:dyDescent="0.25">
      <c r="A119" s="5">
        <v>99</v>
      </c>
      <c r="B119" s="2">
        <f t="shared" si="2"/>
        <v>10000</v>
      </c>
      <c r="C119" s="4">
        <f t="shared" ca="1" si="3"/>
        <v>0.01</v>
      </c>
      <c r="D119" s="2">
        <f ca="1">D118*(1+期末淨值明細表[[#This Row],[月報酬率]])+期末淨值明細表[[#This Row],[投入金額]]</f>
        <v>1678033.4944767596</v>
      </c>
    </row>
    <row r="120" spans="1:4" x14ac:dyDescent="0.25">
      <c r="A120" s="5">
        <v>100</v>
      </c>
      <c r="B120" s="2">
        <f t="shared" si="2"/>
        <v>10000</v>
      </c>
      <c r="C120" s="4">
        <f t="shared" ca="1" si="3"/>
        <v>0.01</v>
      </c>
      <c r="D120" s="2">
        <f ca="1">D119*(1+期末淨值明細表[[#This Row],[月報酬率]])+期末淨值明細表[[#This Row],[投入金額]]</f>
        <v>1704813.8294215272</v>
      </c>
    </row>
    <row r="121" spans="1:4" x14ac:dyDescent="0.25">
      <c r="A121" s="5">
        <v>101</v>
      </c>
      <c r="B121" s="2">
        <f t="shared" si="2"/>
        <v>10000</v>
      </c>
      <c r="C121" s="4">
        <f t="shared" ca="1" si="3"/>
        <v>0.01</v>
      </c>
      <c r="D121" s="2">
        <f ca="1">D120*(1+期末淨值明細表[[#This Row],[月報酬率]])+期末淨值明細表[[#This Row],[投入金額]]</f>
        <v>1731861.9677157425</v>
      </c>
    </row>
    <row r="122" spans="1:4" x14ac:dyDescent="0.25">
      <c r="A122" s="5">
        <v>102</v>
      </c>
      <c r="B122" s="2">
        <f t="shared" si="2"/>
        <v>10000</v>
      </c>
      <c r="C122" s="4">
        <f t="shared" ca="1" si="3"/>
        <v>0.01</v>
      </c>
      <c r="D122" s="2">
        <f ca="1">D121*(1+期末淨值明細表[[#This Row],[月報酬率]])+期末淨值明細表[[#This Row],[投入金額]]</f>
        <v>1759180.5873928999</v>
      </c>
    </row>
    <row r="123" spans="1:4" x14ac:dyDescent="0.25">
      <c r="A123" s="5">
        <v>103</v>
      </c>
      <c r="B123" s="2">
        <f t="shared" si="2"/>
        <v>10000</v>
      </c>
      <c r="C123" s="4">
        <f t="shared" ca="1" si="3"/>
        <v>0.01</v>
      </c>
      <c r="D123" s="2">
        <f ca="1">D122*(1+期末淨值明細表[[#This Row],[月報酬率]])+期末淨值明細表[[#This Row],[投入金額]]</f>
        <v>1786772.393266829</v>
      </c>
    </row>
    <row r="124" spans="1:4" x14ac:dyDescent="0.25">
      <c r="A124" s="5">
        <v>104</v>
      </c>
      <c r="B124" s="2">
        <f t="shared" si="2"/>
        <v>10000</v>
      </c>
      <c r="C124" s="4">
        <f t="shared" ca="1" si="3"/>
        <v>0.01</v>
      </c>
      <c r="D124" s="2">
        <f ca="1">D123*(1+期末淨值明細表[[#This Row],[月報酬率]])+期末淨值明細表[[#This Row],[投入金額]]</f>
        <v>1814640.1171994973</v>
      </c>
    </row>
    <row r="125" spans="1:4" x14ac:dyDescent="0.25">
      <c r="A125" s="5">
        <v>105</v>
      </c>
      <c r="B125" s="2">
        <f t="shared" si="2"/>
        <v>10000</v>
      </c>
      <c r="C125" s="4">
        <f t="shared" ca="1" si="3"/>
        <v>0.01</v>
      </c>
      <c r="D125" s="2">
        <f ca="1">D124*(1+期末淨值明細表[[#This Row],[月報酬率]])+期末淨值明細表[[#This Row],[投入金額]]</f>
        <v>1842786.5183714924</v>
      </c>
    </row>
    <row r="126" spans="1:4" x14ac:dyDescent="0.25">
      <c r="A126" s="5">
        <v>106</v>
      </c>
      <c r="B126" s="2">
        <f t="shared" si="2"/>
        <v>10000</v>
      </c>
      <c r="C126" s="4">
        <f t="shared" ca="1" si="3"/>
        <v>0.01</v>
      </c>
      <c r="D126" s="2">
        <f ca="1">D125*(1+期末淨值明細表[[#This Row],[月報酬率]])+期末淨值明細表[[#This Row],[投入金額]]</f>
        <v>1871214.3835552074</v>
      </c>
    </row>
    <row r="127" spans="1:4" x14ac:dyDescent="0.25">
      <c r="A127" s="5">
        <v>107</v>
      </c>
      <c r="B127" s="2">
        <f t="shared" si="2"/>
        <v>10000</v>
      </c>
      <c r="C127" s="4">
        <f t="shared" ca="1" si="3"/>
        <v>0.01</v>
      </c>
      <c r="D127" s="2">
        <f ca="1">D126*(1+期末淨值明細表[[#This Row],[月報酬率]])+期末淨值明細表[[#This Row],[投入金額]]</f>
        <v>1899926.5273907594</v>
      </c>
    </row>
    <row r="128" spans="1:4" x14ac:dyDescent="0.25">
      <c r="A128" s="5">
        <v>108</v>
      </c>
      <c r="B128" s="2">
        <f t="shared" si="2"/>
        <v>10000</v>
      </c>
      <c r="C128" s="4">
        <f t="shared" ca="1" si="3"/>
        <v>0.01</v>
      </c>
      <c r="D128" s="2">
        <f ca="1">D127*(1+期末淨值明細表[[#This Row],[月報酬率]])+期末淨值明細表[[#This Row],[投入金額]]</f>
        <v>1928925.7926646671</v>
      </c>
    </row>
    <row r="129" spans="1:4" x14ac:dyDescent="0.25">
      <c r="A129" s="5">
        <v>109</v>
      </c>
      <c r="B129" s="2">
        <f t="shared" si="2"/>
        <v>10000</v>
      </c>
      <c r="C129" s="4">
        <f t="shared" ca="1" si="3"/>
        <v>0.01</v>
      </c>
      <c r="D129" s="2">
        <f ca="1">D128*(1+期末淨值明細表[[#This Row],[月報酬率]])+期末淨值明細表[[#This Row],[投入金額]]</f>
        <v>1958215.0505913137</v>
      </c>
    </row>
    <row r="130" spans="1:4" x14ac:dyDescent="0.25">
      <c r="A130" s="5">
        <v>110</v>
      </c>
      <c r="B130" s="2">
        <f t="shared" si="2"/>
        <v>10000</v>
      </c>
      <c r="C130" s="4">
        <f t="shared" ca="1" si="3"/>
        <v>0.01</v>
      </c>
      <c r="D130" s="2">
        <f ca="1">D129*(1+期末淨值明細表[[#This Row],[月報酬率]])+期末淨值明細表[[#This Row],[投入金額]]</f>
        <v>1987797.2010972269</v>
      </c>
    </row>
    <row r="131" spans="1:4" x14ac:dyDescent="0.25">
      <c r="A131" s="5">
        <v>111</v>
      </c>
      <c r="B131" s="2">
        <f t="shared" si="2"/>
        <v>10000</v>
      </c>
      <c r="C131" s="4">
        <f t="shared" ca="1" si="3"/>
        <v>0.01</v>
      </c>
      <c r="D131" s="2">
        <f ca="1">D130*(1+期末淨值明細表[[#This Row],[月報酬率]])+期末淨值明細表[[#This Row],[投入金額]]</f>
        <v>2017675.1731081991</v>
      </c>
    </row>
    <row r="132" spans="1:4" x14ac:dyDescent="0.25">
      <c r="A132" s="5">
        <v>112</v>
      </c>
      <c r="B132" s="2">
        <f t="shared" si="2"/>
        <v>10000</v>
      </c>
      <c r="C132" s="4">
        <f t="shared" ca="1" si="3"/>
        <v>0.01</v>
      </c>
      <c r="D132" s="2">
        <f ca="1">D131*(1+期末淨值明細表[[#This Row],[月報酬率]])+期末淨值明細表[[#This Row],[投入金額]]</f>
        <v>2047851.9248392812</v>
      </c>
    </row>
    <row r="133" spans="1:4" x14ac:dyDescent="0.25">
      <c r="A133" s="5">
        <v>113</v>
      </c>
      <c r="B133" s="2">
        <f t="shared" si="2"/>
        <v>10000</v>
      </c>
      <c r="C133" s="4">
        <f t="shared" ca="1" si="3"/>
        <v>0.01</v>
      </c>
      <c r="D133" s="2">
        <f ca="1">D132*(1+期末淨值明細表[[#This Row],[月報酬率]])+期末淨值明細表[[#This Row],[投入金額]]</f>
        <v>2078330.4440876741</v>
      </c>
    </row>
    <row r="134" spans="1:4" x14ac:dyDescent="0.25">
      <c r="A134" s="5">
        <v>114</v>
      </c>
      <c r="B134" s="2">
        <f t="shared" si="2"/>
        <v>10000</v>
      </c>
      <c r="C134" s="4">
        <f t="shared" ca="1" si="3"/>
        <v>0.01</v>
      </c>
      <c r="D134" s="2">
        <f ca="1">D133*(1+期末淨值明細表[[#This Row],[月報酬率]])+期末淨值明細表[[#This Row],[投入金額]]</f>
        <v>2109113.7485285508</v>
      </c>
    </row>
    <row r="135" spans="1:4" x14ac:dyDescent="0.25">
      <c r="A135" s="5">
        <v>115</v>
      </c>
      <c r="B135" s="2">
        <f t="shared" si="2"/>
        <v>10000</v>
      </c>
      <c r="C135" s="4">
        <f t="shared" ca="1" si="3"/>
        <v>0.01</v>
      </c>
      <c r="D135" s="2">
        <f ca="1">D134*(1+期末淨值明細表[[#This Row],[月報酬率]])+期末淨值明細表[[#This Row],[投入金額]]</f>
        <v>2140204.8860138366</v>
      </c>
    </row>
    <row r="136" spans="1:4" x14ac:dyDescent="0.25">
      <c r="A136" s="5">
        <v>116</v>
      </c>
      <c r="B136" s="2">
        <f t="shared" si="2"/>
        <v>10000</v>
      </c>
      <c r="C136" s="4">
        <f t="shared" ca="1" si="3"/>
        <v>0.01</v>
      </c>
      <c r="D136" s="2">
        <f ca="1">D135*(1+期末淨值明細表[[#This Row],[月報酬率]])+期末淨值明細表[[#This Row],[投入金額]]</f>
        <v>2171606.9348739749</v>
      </c>
    </row>
    <row r="137" spans="1:4" x14ac:dyDescent="0.25">
      <c r="A137" s="5">
        <v>117</v>
      </c>
      <c r="B137" s="2">
        <f t="shared" si="2"/>
        <v>10000</v>
      </c>
      <c r="C137" s="4">
        <f t="shared" ca="1" si="3"/>
        <v>0.01</v>
      </c>
      <c r="D137" s="2">
        <f ca="1">D136*(1+期末淨值明細表[[#This Row],[月報酬率]])+期末淨值明細表[[#This Row],[投入金額]]</f>
        <v>2203323.0042227148</v>
      </c>
    </row>
    <row r="138" spans="1:4" x14ac:dyDescent="0.25">
      <c r="A138" s="5">
        <v>118</v>
      </c>
      <c r="B138" s="2">
        <f t="shared" si="2"/>
        <v>10000</v>
      </c>
      <c r="C138" s="4">
        <f t="shared" ca="1" si="3"/>
        <v>0.01</v>
      </c>
      <c r="D138" s="2">
        <f ca="1">D137*(1+期末淨值明細表[[#This Row],[月報酬率]])+期末淨值明細表[[#This Row],[投入金額]]</f>
        <v>2235356.2342649419</v>
      </c>
    </row>
    <row r="139" spans="1:4" x14ac:dyDescent="0.25">
      <c r="A139" s="5">
        <v>119</v>
      </c>
      <c r="B139" s="2">
        <f t="shared" si="2"/>
        <v>10000</v>
      </c>
      <c r="C139" s="4">
        <f t="shared" ca="1" si="3"/>
        <v>0.01</v>
      </c>
      <c r="D139" s="2">
        <f ca="1">D138*(1+期末淨值明細表[[#This Row],[月報酬率]])+期末淨值明細表[[#This Row],[投入金額]]</f>
        <v>2267709.7966075912</v>
      </c>
    </row>
    <row r="140" spans="1:4" x14ac:dyDescent="0.25">
      <c r="A140" s="5">
        <v>120</v>
      </c>
      <c r="B140" s="2">
        <f t="shared" si="2"/>
        <v>10000</v>
      </c>
      <c r="C140" s="4">
        <f t="shared" ca="1" si="3"/>
        <v>0.01</v>
      </c>
      <c r="D140" s="2">
        <f ca="1">D139*(1+期末淨值明細表[[#This Row],[月報酬率]])+期末淨值明細表[[#This Row],[投入金額]]</f>
        <v>2300386.8945736671</v>
      </c>
    </row>
    <row r="141" spans="1:4" x14ac:dyDescent="0.25">
      <c r="A141" s="5">
        <v>121</v>
      </c>
      <c r="B141" s="2">
        <f t="shared" si="2"/>
        <v>10000</v>
      </c>
      <c r="C141" s="4">
        <f t="shared" ca="1" si="3"/>
        <v>0.01</v>
      </c>
      <c r="D141" s="2">
        <f ca="1">D140*(1+期末淨值明細表[[#This Row],[月報酬率]])+期末淨值明細表[[#This Row],[投入金額]]</f>
        <v>2333390.763519404</v>
      </c>
    </row>
    <row r="142" spans="1:4" x14ac:dyDescent="0.25">
      <c r="A142" s="5">
        <v>122</v>
      </c>
      <c r="B142" s="2">
        <f t="shared" si="2"/>
        <v>10000</v>
      </c>
      <c r="C142" s="4">
        <f t="shared" ca="1" si="3"/>
        <v>0.01</v>
      </c>
      <c r="D142" s="2">
        <f ca="1">D141*(1+期末淨值明細表[[#This Row],[月報酬率]])+期末淨值明細表[[#This Row],[投入金額]]</f>
        <v>2366724.6711545982</v>
      </c>
    </row>
    <row r="143" spans="1:4" x14ac:dyDescent="0.25">
      <c r="A143" s="5">
        <v>123</v>
      </c>
      <c r="B143" s="2">
        <f t="shared" si="2"/>
        <v>10000</v>
      </c>
      <c r="C143" s="4">
        <f t="shared" ca="1" si="3"/>
        <v>0.01</v>
      </c>
      <c r="D143" s="2">
        <f ca="1">D142*(1+期末淨值明細表[[#This Row],[月報酬率]])+期末淨值明細表[[#This Row],[投入金額]]</f>
        <v>2400391.9178661443</v>
      </c>
    </row>
    <row r="144" spans="1:4" x14ac:dyDescent="0.25">
      <c r="A144" s="5">
        <v>124</v>
      </c>
      <c r="B144" s="2">
        <f t="shared" si="2"/>
        <v>10000</v>
      </c>
      <c r="C144" s="4">
        <f t="shared" ca="1" si="3"/>
        <v>0.01</v>
      </c>
      <c r="D144" s="2">
        <f ca="1">D143*(1+期末淨值明細表[[#This Row],[月報酬率]])+期末淨值明細表[[#This Row],[投入金額]]</f>
        <v>2434395.8370448058</v>
      </c>
    </row>
    <row r="145" spans="1:4" x14ac:dyDescent="0.25">
      <c r="A145" s="5">
        <v>125</v>
      </c>
      <c r="B145" s="2">
        <f t="shared" si="2"/>
        <v>10000</v>
      </c>
      <c r="C145" s="4">
        <f t="shared" ca="1" si="3"/>
        <v>0.01</v>
      </c>
      <c r="D145" s="2">
        <f ca="1">D144*(1+期末淨值明細表[[#This Row],[月報酬率]])+期末淨值明細表[[#This Row],[投入金額]]</f>
        <v>2468739.7954152538</v>
      </c>
    </row>
    <row r="146" spans="1:4" x14ac:dyDescent="0.25">
      <c r="A146" s="5">
        <v>126</v>
      </c>
      <c r="B146" s="2">
        <f t="shared" si="2"/>
        <v>10000</v>
      </c>
      <c r="C146" s="4">
        <f t="shared" ca="1" si="3"/>
        <v>0.01</v>
      </c>
      <c r="D146" s="2">
        <f ca="1">D145*(1+期末淨值明細表[[#This Row],[月報酬率]])+期末淨值明細表[[#This Row],[投入金額]]</f>
        <v>2503427.1933694063</v>
      </c>
    </row>
    <row r="147" spans="1:4" x14ac:dyDescent="0.25">
      <c r="A147" s="5">
        <v>127</v>
      </c>
      <c r="B147" s="2">
        <f t="shared" si="2"/>
        <v>10000</v>
      </c>
      <c r="C147" s="4">
        <f t="shared" ca="1" si="3"/>
        <v>0.01</v>
      </c>
      <c r="D147" s="2">
        <f ca="1">D146*(1+期末淨值明細表[[#This Row],[月報酬率]])+期末淨值明細表[[#This Row],[投入金額]]</f>
        <v>2538461.4653031002</v>
      </c>
    </row>
    <row r="148" spans="1:4" x14ac:dyDescent="0.25">
      <c r="A148" s="5">
        <v>128</v>
      </c>
      <c r="B148" s="2">
        <f t="shared" si="2"/>
        <v>10000</v>
      </c>
      <c r="C148" s="4">
        <f t="shared" ca="1" si="3"/>
        <v>0.01</v>
      </c>
      <c r="D148" s="2">
        <f ca="1">D147*(1+期末淨值明細表[[#This Row],[月報酬率]])+期末淨值明細表[[#This Row],[投入金額]]</f>
        <v>2573846.0799561311</v>
      </c>
    </row>
    <row r="149" spans="1:4" x14ac:dyDescent="0.25">
      <c r="A149" s="5">
        <v>129</v>
      </c>
      <c r="B149" s="2">
        <f t="shared" ref="B149:B212" si="4">每月投入</f>
        <v>10000</v>
      </c>
      <c r="C149" s="4">
        <f t="shared" ref="C149:C212" ca="1" si="5">IF(報酬率模式="固定",平均報酬率/12,_xlfn.NORM.INV(RAND(),平均報酬率/12,標準差/12^0.5))</f>
        <v>0.01</v>
      </c>
      <c r="D149" s="2">
        <f ca="1">D148*(1+期末淨值明細表[[#This Row],[月報酬率]])+期末淨值明細表[[#This Row],[投入金額]]</f>
        <v>2609584.5407556924</v>
      </c>
    </row>
    <row r="150" spans="1:4" x14ac:dyDescent="0.25">
      <c r="A150" s="5">
        <v>130</v>
      </c>
      <c r="B150" s="2">
        <f t="shared" si="4"/>
        <v>10000</v>
      </c>
      <c r="C150" s="4">
        <f t="shared" ca="1" si="5"/>
        <v>0.01</v>
      </c>
      <c r="D150" s="2">
        <f ca="1">D149*(1+期末淨值明細表[[#This Row],[月報酬率]])+期末淨值明細表[[#This Row],[投入金額]]</f>
        <v>2645680.3861632491</v>
      </c>
    </row>
    <row r="151" spans="1:4" x14ac:dyDescent="0.25">
      <c r="A151" s="5">
        <v>131</v>
      </c>
      <c r="B151" s="2">
        <f t="shared" si="4"/>
        <v>10000</v>
      </c>
      <c r="C151" s="4">
        <f t="shared" ca="1" si="5"/>
        <v>0.01</v>
      </c>
      <c r="D151" s="2">
        <f ca="1">D150*(1+期末淨值明細表[[#This Row],[月報酬率]])+期末淨值明細表[[#This Row],[投入金額]]</f>
        <v>2682137.1900248816</v>
      </c>
    </row>
    <row r="152" spans="1:4" x14ac:dyDescent="0.25">
      <c r="A152" s="5">
        <v>132</v>
      </c>
      <c r="B152" s="2">
        <f t="shared" si="4"/>
        <v>10000</v>
      </c>
      <c r="C152" s="4">
        <f t="shared" ca="1" si="5"/>
        <v>0.01</v>
      </c>
      <c r="D152" s="2">
        <f ca="1">D151*(1+期末淨值明細表[[#This Row],[月報酬率]])+期末淨值明細表[[#This Row],[投入金額]]</f>
        <v>2718958.5619251304</v>
      </c>
    </row>
    <row r="153" spans="1:4" x14ac:dyDescent="0.25">
      <c r="A153" s="5">
        <v>133</v>
      </c>
      <c r="B153" s="2">
        <f t="shared" si="4"/>
        <v>10000</v>
      </c>
      <c r="C153" s="4">
        <f t="shared" ca="1" si="5"/>
        <v>0.01</v>
      </c>
      <c r="D153" s="2">
        <f ca="1">D152*(1+期末淨值明細表[[#This Row],[月報酬率]])+期末淨值明細表[[#This Row],[投入金額]]</f>
        <v>2756148.1475443817</v>
      </c>
    </row>
    <row r="154" spans="1:4" x14ac:dyDescent="0.25">
      <c r="A154" s="5">
        <v>134</v>
      </c>
      <c r="B154" s="2">
        <f t="shared" si="4"/>
        <v>10000</v>
      </c>
      <c r="C154" s="4">
        <f t="shared" ca="1" si="5"/>
        <v>0.01</v>
      </c>
      <c r="D154" s="2">
        <f ca="1">D153*(1+期末淨值明細表[[#This Row],[月報酬率]])+期末淨值明細表[[#This Row],[投入金額]]</f>
        <v>2793709.6290198257</v>
      </c>
    </row>
    <row r="155" spans="1:4" x14ac:dyDescent="0.25">
      <c r="A155" s="5">
        <v>135</v>
      </c>
      <c r="B155" s="2">
        <f t="shared" si="4"/>
        <v>10000</v>
      </c>
      <c r="C155" s="4">
        <f t="shared" ca="1" si="5"/>
        <v>0.01</v>
      </c>
      <c r="D155" s="2">
        <f ca="1">D154*(1+期末淨值明細表[[#This Row],[月報酬率]])+期末淨值明細表[[#This Row],[投入金額]]</f>
        <v>2831646.7253100239</v>
      </c>
    </row>
    <row r="156" spans="1:4" x14ac:dyDescent="0.25">
      <c r="A156" s="5">
        <v>136</v>
      </c>
      <c r="B156" s="2">
        <f t="shared" si="4"/>
        <v>10000</v>
      </c>
      <c r="C156" s="4">
        <f t="shared" ca="1" si="5"/>
        <v>0.01</v>
      </c>
      <c r="D156" s="2">
        <f ca="1">D155*(1+期末淨值明細表[[#This Row],[月報酬率]])+期末淨值明細表[[#This Row],[投入金額]]</f>
        <v>2869963.192563124</v>
      </c>
    </row>
    <row r="157" spans="1:4" x14ac:dyDescent="0.25">
      <c r="A157" s="5">
        <v>137</v>
      </c>
      <c r="B157" s="2">
        <f t="shared" si="4"/>
        <v>10000</v>
      </c>
      <c r="C157" s="4">
        <f t="shared" ca="1" si="5"/>
        <v>0.01</v>
      </c>
      <c r="D157" s="2">
        <f ca="1">D156*(1+期末淨值明細表[[#This Row],[月報酬率]])+期末淨值明細表[[#This Row],[投入金額]]</f>
        <v>2908662.8244887553</v>
      </c>
    </row>
    <row r="158" spans="1:4" x14ac:dyDescent="0.25">
      <c r="A158" s="5">
        <v>138</v>
      </c>
      <c r="B158" s="2">
        <f t="shared" si="4"/>
        <v>10000</v>
      </c>
      <c r="C158" s="4">
        <f t="shared" ca="1" si="5"/>
        <v>0.01</v>
      </c>
      <c r="D158" s="2">
        <f ca="1">D157*(1+期末淨值明細表[[#This Row],[月報酬率]])+期末淨值明細表[[#This Row],[投入金額]]</f>
        <v>2947749.4527336429</v>
      </c>
    </row>
    <row r="159" spans="1:4" x14ac:dyDescent="0.25">
      <c r="A159" s="5">
        <v>139</v>
      </c>
      <c r="B159" s="2">
        <f t="shared" si="4"/>
        <v>10000</v>
      </c>
      <c r="C159" s="4">
        <f t="shared" ca="1" si="5"/>
        <v>0.01</v>
      </c>
      <c r="D159" s="2">
        <f ca="1">D158*(1+期末淨值明細表[[#This Row],[月報酬率]])+期末淨值明細表[[#This Row],[投入金額]]</f>
        <v>2987226.9472609796</v>
      </c>
    </row>
    <row r="160" spans="1:4" x14ac:dyDescent="0.25">
      <c r="A160" s="5">
        <v>140</v>
      </c>
      <c r="B160" s="2">
        <f t="shared" si="4"/>
        <v>10000</v>
      </c>
      <c r="C160" s="4">
        <f t="shared" ca="1" si="5"/>
        <v>0.01</v>
      </c>
      <c r="D160" s="2">
        <f ca="1">D159*(1+期末淨值明細表[[#This Row],[月報酬率]])+期末淨值明細表[[#This Row],[投入金額]]</f>
        <v>3027099.2167335893</v>
      </c>
    </row>
    <row r="161" spans="1:4" x14ac:dyDescent="0.25">
      <c r="A161" s="5">
        <v>141</v>
      </c>
      <c r="B161" s="2">
        <f t="shared" si="4"/>
        <v>10000</v>
      </c>
      <c r="C161" s="4">
        <f t="shared" ca="1" si="5"/>
        <v>0.01</v>
      </c>
      <c r="D161" s="2">
        <f ca="1">D160*(1+期末淨值明細表[[#This Row],[月報酬率]])+期末淨值明細表[[#This Row],[投入金額]]</f>
        <v>3067370.2089009252</v>
      </c>
    </row>
    <row r="162" spans="1:4" x14ac:dyDescent="0.25">
      <c r="A162" s="5">
        <v>142</v>
      </c>
      <c r="B162" s="2">
        <f t="shared" si="4"/>
        <v>10000</v>
      </c>
      <c r="C162" s="4">
        <f t="shared" ca="1" si="5"/>
        <v>0.01</v>
      </c>
      <c r="D162" s="2">
        <f ca="1">D161*(1+期末淨值明細表[[#This Row],[月報酬率]])+期末淨值明細表[[#This Row],[投入金額]]</f>
        <v>3108043.9109899346</v>
      </c>
    </row>
    <row r="163" spans="1:4" x14ac:dyDescent="0.25">
      <c r="A163" s="5">
        <v>143</v>
      </c>
      <c r="B163" s="2">
        <f t="shared" si="4"/>
        <v>10000</v>
      </c>
      <c r="C163" s="4">
        <f t="shared" ca="1" si="5"/>
        <v>0.01</v>
      </c>
      <c r="D163" s="2">
        <f ca="1">D162*(1+期末淨值明細表[[#This Row],[月報酬率]])+期末淨值明細表[[#This Row],[投入金額]]</f>
        <v>3149124.3500998341</v>
      </c>
    </row>
    <row r="164" spans="1:4" x14ac:dyDescent="0.25">
      <c r="A164" s="5">
        <v>144</v>
      </c>
      <c r="B164" s="2">
        <f t="shared" si="4"/>
        <v>10000</v>
      </c>
      <c r="C164" s="4">
        <f t="shared" ca="1" si="5"/>
        <v>0.01</v>
      </c>
      <c r="D164" s="2">
        <f ca="1">D163*(1+期末淨值明細表[[#This Row],[月報酬率]])+期末淨值明細表[[#This Row],[投入金額]]</f>
        <v>3190615.5936008324</v>
      </c>
    </row>
    <row r="165" spans="1:4" x14ac:dyDescent="0.25">
      <c r="A165" s="5">
        <v>145</v>
      </c>
      <c r="B165" s="2">
        <f t="shared" si="4"/>
        <v>10000</v>
      </c>
      <c r="C165" s="4">
        <f t="shared" ca="1" si="5"/>
        <v>0.01</v>
      </c>
      <c r="D165" s="2">
        <f ca="1">D164*(1+期末淨值明細表[[#This Row],[月報酬率]])+期末淨值明細表[[#This Row],[投入金額]]</f>
        <v>3232521.7495368407</v>
      </c>
    </row>
    <row r="166" spans="1:4" x14ac:dyDescent="0.25">
      <c r="A166" s="5">
        <v>146</v>
      </c>
      <c r="B166" s="2">
        <f t="shared" si="4"/>
        <v>10000</v>
      </c>
      <c r="C166" s="4">
        <f t="shared" ca="1" si="5"/>
        <v>0.01</v>
      </c>
      <c r="D166" s="2">
        <f ca="1">D165*(1+期末淨值明細表[[#This Row],[月報酬率]])+期末淨值明細表[[#This Row],[投入金額]]</f>
        <v>3274846.967032209</v>
      </c>
    </row>
    <row r="167" spans="1:4" x14ac:dyDescent="0.25">
      <c r="A167" s="5">
        <v>147</v>
      </c>
      <c r="B167" s="2">
        <f t="shared" si="4"/>
        <v>10000</v>
      </c>
      <c r="C167" s="4">
        <f t="shared" ca="1" si="5"/>
        <v>0.01</v>
      </c>
      <c r="D167" s="2">
        <f ca="1">D166*(1+期末淨值明細表[[#This Row],[月報酬率]])+期末淨值明細表[[#This Row],[投入金額]]</f>
        <v>3317595.4367025313</v>
      </c>
    </row>
    <row r="168" spans="1:4" x14ac:dyDescent="0.25">
      <c r="A168" s="5">
        <v>148</v>
      </c>
      <c r="B168" s="2">
        <f t="shared" si="4"/>
        <v>10000</v>
      </c>
      <c r="C168" s="4">
        <f t="shared" ca="1" si="5"/>
        <v>0.01</v>
      </c>
      <c r="D168" s="2">
        <f ca="1">D167*(1+期末淨值明細表[[#This Row],[月報酬率]])+期末淨值明細表[[#This Row],[投入金額]]</f>
        <v>3360771.3910695566</v>
      </c>
    </row>
    <row r="169" spans="1:4" x14ac:dyDescent="0.25">
      <c r="A169" s="5">
        <v>149</v>
      </c>
      <c r="B169" s="2">
        <f t="shared" si="4"/>
        <v>10000</v>
      </c>
      <c r="C169" s="4">
        <f t="shared" ca="1" si="5"/>
        <v>0.01</v>
      </c>
      <c r="D169" s="2">
        <f ca="1">D168*(1+期末淨值明細表[[#This Row],[月報酬率]])+期末淨值明細表[[#This Row],[投入金額]]</f>
        <v>3404379.1049802522</v>
      </c>
    </row>
    <row r="170" spans="1:4" x14ac:dyDescent="0.25">
      <c r="A170" s="5">
        <v>150</v>
      </c>
      <c r="B170" s="2">
        <f t="shared" si="4"/>
        <v>10000</v>
      </c>
      <c r="C170" s="4">
        <f t="shared" ca="1" si="5"/>
        <v>0.01</v>
      </c>
      <c r="D170" s="2">
        <f ca="1">D169*(1+期末淨值明細表[[#This Row],[月報酬率]])+期末淨值明細表[[#This Row],[投入金額]]</f>
        <v>3448422.8960300549</v>
      </c>
    </row>
    <row r="171" spans="1:4" x14ac:dyDescent="0.25">
      <c r="A171" s="5">
        <v>151</v>
      </c>
      <c r="B171" s="2">
        <f t="shared" si="4"/>
        <v>10000</v>
      </c>
      <c r="C171" s="4">
        <f t="shared" ca="1" si="5"/>
        <v>0.01</v>
      </c>
      <c r="D171" s="2">
        <f ca="1">D170*(1+期末淨值明細表[[#This Row],[月報酬率]])+期末淨值明細表[[#This Row],[投入金額]]</f>
        <v>3492907.1249903557</v>
      </c>
    </row>
    <row r="172" spans="1:4" x14ac:dyDescent="0.25">
      <c r="A172" s="5">
        <v>152</v>
      </c>
      <c r="B172" s="2">
        <f t="shared" si="4"/>
        <v>10000</v>
      </c>
      <c r="C172" s="4">
        <f t="shared" ca="1" si="5"/>
        <v>0.01</v>
      </c>
      <c r="D172" s="2">
        <f ca="1">D171*(1+期末淨值明細表[[#This Row],[月報酬率]])+期末淨值明細表[[#This Row],[投入金額]]</f>
        <v>3537836.1962402593</v>
      </c>
    </row>
    <row r="173" spans="1:4" x14ac:dyDescent="0.25">
      <c r="A173" s="5">
        <v>153</v>
      </c>
      <c r="B173" s="2">
        <f t="shared" si="4"/>
        <v>10000</v>
      </c>
      <c r="C173" s="4">
        <f t="shared" ca="1" si="5"/>
        <v>0.01</v>
      </c>
      <c r="D173" s="2">
        <f ca="1">D172*(1+期末淨值明細表[[#This Row],[月報酬率]])+期末淨值明細表[[#This Row],[投入金額]]</f>
        <v>3583214.558202662</v>
      </c>
    </row>
    <row r="174" spans="1:4" x14ac:dyDescent="0.25">
      <c r="A174" s="5">
        <v>154</v>
      </c>
      <c r="B174" s="2">
        <f t="shared" si="4"/>
        <v>10000</v>
      </c>
      <c r="C174" s="4">
        <f t="shared" ca="1" si="5"/>
        <v>0.01</v>
      </c>
      <c r="D174" s="2">
        <f ca="1">D173*(1+期末淨值明細表[[#This Row],[月報酬率]])+期末淨值明細表[[#This Row],[投入金額]]</f>
        <v>3629046.7037846888</v>
      </c>
    </row>
    <row r="175" spans="1:4" x14ac:dyDescent="0.25">
      <c r="A175" s="5">
        <v>155</v>
      </c>
      <c r="B175" s="2">
        <f t="shared" si="4"/>
        <v>10000</v>
      </c>
      <c r="C175" s="4">
        <f t="shared" ca="1" si="5"/>
        <v>0.01</v>
      </c>
      <c r="D175" s="2">
        <f ca="1">D174*(1+期末淨值明細表[[#This Row],[月報酬率]])+期末淨值明細表[[#This Row],[投入金額]]</f>
        <v>3675337.1708225356</v>
      </c>
    </row>
    <row r="176" spans="1:4" x14ac:dyDescent="0.25">
      <c r="A176" s="5">
        <v>156</v>
      </c>
      <c r="B176" s="2">
        <f t="shared" si="4"/>
        <v>10000</v>
      </c>
      <c r="C176" s="4">
        <f t="shared" ca="1" si="5"/>
        <v>0.01</v>
      </c>
      <c r="D176" s="2">
        <f ca="1">D175*(1+期末淨值明細表[[#This Row],[月報酬率]])+期末淨值明細表[[#This Row],[投入金額]]</f>
        <v>3722090.5425307611</v>
      </c>
    </row>
    <row r="177" spans="1:4" x14ac:dyDescent="0.25">
      <c r="A177" s="5">
        <v>157</v>
      </c>
      <c r="B177" s="2">
        <f t="shared" si="4"/>
        <v>10000</v>
      </c>
      <c r="C177" s="4">
        <f t="shared" ca="1" si="5"/>
        <v>0.01</v>
      </c>
      <c r="D177" s="2">
        <f ca="1">D176*(1+期末淨值明細表[[#This Row],[月報酬率]])+期末淨值明細表[[#This Row],[投入金額]]</f>
        <v>3769311.4479560689</v>
      </c>
    </row>
    <row r="178" spans="1:4" x14ac:dyDescent="0.25">
      <c r="A178" s="5">
        <v>158</v>
      </c>
      <c r="B178" s="2">
        <f t="shared" si="4"/>
        <v>10000</v>
      </c>
      <c r="C178" s="4">
        <f t="shared" ca="1" si="5"/>
        <v>0.01</v>
      </c>
      <c r="D178" s="2">
        <f ca="1">D177*(1+期末淨值明細表[[#This Row],[月報酬率]])+期末淨值明細表[[#This Row],[投入金額]]</f>
        <v>3817004.5624356298</v>
      </c>
    </row>
    <row r="179" spans="1:4" x14ac:dyDescent="0.25">
      <c r="A179" s="5">
        <v>159</v>
      </c>
      <c r="B179" s="2">
        <f t="shared" si="4"/>
        <v>10000</v>
      </c>
      <c r="C179" s="4">
        <f t="shared" ca="1" si="5"/>
        <v>0.01</v>
      </c>
      <c r="D179" s="2">
        <f ca="1">D178*(1+期末淨值明細表[[#This Row],[月報酬率]])+期末淨值明細表[[#This Row],[投入金額]]</f>
        <v>3865174.608059986</v>
      </c>
    </row>
    <row r="180" spans="1:4" x14ac:dyDescent="0.25">
      <c r="A180" s="5">
        <v>160</v>
      </c>
      <c r="B180" s="2">
        <f t="shared" si="4"/>
        <v>10000</v>
      </c>
      <c r="C180" s="4">
        <f t="shared" ca="1" si="5"/>
        <v>0.01</v>
      </c>
      <c r="D180" s="2">
        <f ca="1">D179*(1+期末淨值明細表[[#This Row],[月報酬率]])+期末淨值明細表[[#This Row],[投入金額]]</f>
        <v>3913826.3541405858</v>
      </c>
    </row>
    <row r="181" spans="1:4" x14ac:dyDescent="0.25">
      <c r="A181" s="5">
        <v>161</v>
      </c>
      <c r="B181" s="2">
        <f t="shared" si="4"/>
        <v>10000</v>
      </c>
      <c r="C181" s="4">
        <f t="shared" ca="1" si="5"/>
        <v>0.01</v>
      </c>
      <c r="D181" s="2">
        <f ca="1">D180*(1+期末淨值明細表[[#This Row],[月報酬率]])+期末淨值明細表[[#This Row],[投入金額]]</f>
        <v>3962964.6176819918</v>
      </c>
    </row>
    <row r="182" spans="1:4" x14ac:dyDescent="0.25">
      <c r="A182" s="5">
        <v>162</v>
      </c>
      <c r="B182" s="2">
        <f t="shared" si="4"/>
        <v>10000</v>
      </c>
      <c r="C182" s="4">
        <f t="shared" ca="1" si="5"/>
        <v>0.01</v>
      </c>
      <c r="D182" s="2">
        <f ca="1">D181*(1+期末淨值明細表[[#This Row],[月報酬率]])+期末淨值明細表[[#This Row],[投入金額]]</f>
        <v>4012594.2638588119</v>
      </c>
    </row>
    <row r="183" spans="1:4" x14ac:dyDescent="0.25">
      <c r="A183" s="5">
        <v>163</v>
      </c>
      <c r="B183" s="2">
        <f t="shared" si="4"/>
        <v>10000</v>
      </c>
      <c r="C183" s="4">
        <f t="shared" ca="1" si="5"/>
        <v>0.01</v>
      </c>
      <c r="D183" s="2">
        <f ca="1">D182*(1+期末淨值明細表[[#This Row],[月報酬率]])+期末淨值明細表[[#This Row],[投入金額]]</f>
        <v>4062720.2064974001</v>
      </c>
    </row>
    <row r="184" spans="1:4" x14ac:dyDescent="0.25">
      <c r="A184" s="5">
        <v>164</v>
      </c>
      <c r="B184" s="2">
        <f t="shared" si="4"/>
        <v>10000</v>
      </c>
      <c r="C184" s="4">
        <f t="shared" ca="1" si="5"/>
        <v>0.01</v>
      </c>
      <c r="D184" s="2">
        <f ca="1">D183*(1+期末淨值明細表[[#This Row],[月報酬率]])+期末淨值明細表[[#This Row],[投入金額]]</f>
        <v>4113347.4085623743</v>
      </c>
    </row>
    <row r="185" spans="1:4" x14ac:dyDescent="0.25">
      <c r="A185" s="5">
        <v>165</v>
      </c>
      <c r="B185" s="2">
        <f t="shared" si="4"/>
        <v>10000</v>
      </c>
      <c r="C185" s="4">
        <f t="shared" ca="1" si="5"/>
        <v>0.01</v>
      </c>
      <c r="D185" s="2">
        <f ca="1">D184*(1+期末淨值明細表[[#This Row],[月報酬率]])+期末淨值明細表[[#This Row],[投入金額]]</f>
        <v>4164480.8826479982</v>
      </c>
    </row>
    <row r="186" spans="1:4" x14ac:dyDescent="0.25">
      <c r="A186" s="5">
        <v>166</v>
      </c>
      <c r="B186" s="2">
        <f t="shared" si="4"/>
        <v>10000</v>
      </c>
      <c r="C186" s="4">
        <f t="shared" ca="1" si="5"/>
        <v>0.01</v>
      </c>
      <c r="D186" s="2">
        <f ca="1">D185*(1+期末淨值明細表[[#This Row],[月報酬率]])+期末淨值明細表[[#This Row],[投入金額]]</f>
        <v>4216125.6914744778</v>
      </c>
    </row>
    <row r="187" spans="1:4" x14ac:dyDescent="0.25">
      <c r="A187" s="5">
        <v>167</v>
      </c>
      <c r="B187" s="2">
        <f t="shared" si="4"/>
        <v>10000</v>
      </c>
      <c r="C187" s="4">
        <f t="shared" ca="1" si="5"/>
        <v>0.01</v>
      </c>
      <c r="D187" s="2">
        <f ca="1">D186*(1+期末淨值明細表[[#This Row],[月報酬率]])+期末淨值明細表[[#This Row],[投入金額]]</f>
        <v>4268286.9483892228</v>
      </c>
    </row>
    <row r="188" spans="1:4" x14ac:dyDescent="0.25">
      <c r="A188" s="5">
        <v>168</v>
      </c>
      <c r="B188" s="2">
        <f t="shared" si="4"/>
        <v>10000</v>
      </c>
      <c r="C188" s="4">
        <f t="shared" ca="1" si="5"/>
        <v>0.01</v>
      </c>
      <c r="D188" s="2">
        <f ca="1">D187*(1+期末淨值明細表[[#This Row],[月報酬率]])+期末淨值明細表[[#This Row],[投入金額]]</f>
        <v>4320969.8178731147</v>
      </c>
    </row>
    <row r="189" spans="1:4" x14ac:dyDescent="0.25">
      <c r="A189" s="5">
        <v>169</v>
      </c>
      <c r="B189" s="2">
        <f t="shared" si="4"/>
        <v>10000</v>
      </c>
      <c r="C189" s="4">
        <f t="shared" ca="1" si="5"/>
        <v>0.01</v>
      </c>
      <c r="D189" s="2">
        <f ca="1">D188*(1+期末淨值明細表[[#This Row],[月報酬率]])+期末淨值明細表[[#This Row],[投入金額]]</f>
        <v>4374179.5160518456</v>
      </c>
    </row>
    <row r="190" spans="1:4" x14ac:dyDescent="0.25">
      <c r="A190" s="5">
        <v>170</v>
      </c>
      <c r="B190" s="2">
        <f t="shared" si="4"/>
        <v>10000</v>
      </c>
      <c r="C190" s="4">
        <f t="shared" ca="1" si="5"/>
        <v>0.01</v>
      </c>
      <c r="D190" s="2">
        <f ca="1">D189*(1+期末淨值明細表[[#This Row],[月報酬率]])+期末淨值明細表[[#This Row],[投入金額]]</f>
        <v>4427921.3112123646</v>
      </c>
    </row>
    <row r="191" spans="1:4" x14ac:dyDescent="0.25">
      <c r="A191" s="5">
        <v>171</v>
      </c>
      <c r="B191" s="2">
        <f t="shared" si="4"/>
        <v>10000</v>
      </c>
      <c r="C191" s="4">
        <f t="shared" ca="1" si="5"/>
        <v>0.01</v>
      </c>
      <c r="D191" s="2">
        <f ca="1">D190*(1+期末淨值明細表[[#This Row],[月報酬率]])+期末淨值明細表[[#This Row],[投入金額]]</f>
        <v>4482200.5243244879</v>
      </c>
    </row>
    <row r="192" spans="1:4" x14ac:dyDescent="0.25">
      <c r="A192" s="5">
        <v>172</v>
      </c>
      <c r="B192" s="2">
        <f t="shared" si="4"/>
        <v>10000</v>
      </c>
      <c r="C192" s="4">
        <f t="shared" ca="1" si="5"/>
        <v>0.01</v>
      </c>
      <c r="D192" s="2">
        <f ca="1">D191*(1+期末淨值明細表[[#This Row],[月報酬率]])+期末淨值明細表[[#This Row],[投入金額]]</f>
        <v>4537022.5295677325</v>
      </c>
    </row>
    <row r="193" spans="1:4" x14ac:dyDescent="0.25">
      <c r="A193" s="5">
        <v>173</v>
      </c>
      <c r="B193" s="2">
        <f t="shared" si="4"/>
        <v>10000</v>
      </c>
      <c r="C193" s="4">
        <f t="shared" ca="1" si="5"/>
        <v>0.01</v>
      </c>
      <c r="D193" s="2">
        <f ca="1">D192*(1+期末淨值明細表[[#This Row],[月報酬率]])+期末淨值明細表[[#This Row],[投入金額]]</f>
        <v>4592392.7548634103</v>
      </c>
    </row>
    <row r="194" spans="1:4" x14ac:dyDescent="0.25">
      <c r="A194" s="5">
        <v>174</v>
      </c>
      <c r="B194" s="2">
        <f t="shared" si="4"/>
        <v>10000</v>
      </c>
      <c r="C194" s="4">
        <f t="shared" ca="1" si="5"/>
        <v>0.01</v>
      </c>
      <c r="D194" s="2">
        <f ca="1">D193*(1+期末淨值明細表[[#This Row],[月報酬率]])+期末淨值明細表[[#This Row],[投入金額]]</f>
        <v>4648316.6824120441</v>
      </c>
    </row>
    <row r="195" spans="1:4" x14ac:dyDescent="0.25">
      <c r="A195" s="5">
        <v>175</v>
      </c>
      <c r="B195" s="2">
        <f t="shared" si="4"/>
        <v>10000</v>
      </c>
      <c r="C195" s="4">
        <f t="shared" ca="1" si="5"/>
        <v>0.01</v>
      </c>
      <c r="D195" s="2">
        <f ca="1">D194*(1+期末淨值明細表[[#This Row],[月報酬率]])+期末淨值明細表[[#This Row],[投入金額]]</f>
        <v>4704799.8492361642</v>
      </c>
    </row>
    <row r="196" spans="1:4" x14ac:dyDescent="0.25">
      <c r="A196" s="5">
        <v>176</v>
      </c>
      <c r="B196" s="2">
        <f t="shared" si="4"/>
        <v>10000</v>
      </c>
      <c r="C196" s="4">
        <f t="shared" ca="1" si="5"/>
        <v>0.01</v>
      </c>
      <c r="D196" s="2">
        <f ca="1">D195*(1+期末淨值明細表[[#This Row],[月報酬率]])+期末淨值明細表[[#This Row],[投入金額]]</f>
        <v>4761847.8477285262</v>
      </c>
    </row>
    <row r="197" spans="1:4" x14ac:dyDescent="0.25">
      <c r="A197" s="5">
        <v>177</v>
      </c>
      <c r="B197" s="2">
        <f t="shared" si="4"/>
        <v>10000</v>
      </c>
      <c r="C197" s="4">
        <f t="shared" ca="1" si="5"/>
        <v>0.01</v>
      </c>
      <c r="D197" s="2">
        <f ca="1">D196*(1+期末淨值明細表[[#This Row],[月報酬率]])+期末淨值明細表[[#This Row],[投入金額]]</f>
        <v>4819466.3262058115</v>
      </c>
    </row>
    <row r="198" spans="1:4" x14ac:dyDescent="0.25">
      <c r="A198" s="5">
        <v>178</v>
      </c>
      <c r="B198" s="2">
        <f t="shared" si="4"/>
        <v>10000</v>
      </c>
      <c r="C198" s="4">
        <f t="shared" ca="1" si="5"/>
        <v>0.01</v>
      </c>
      <c r="D198" s="2">
        <f ca="1">D197*(1+期末淨值明細表[[#This Row],[月報酬率]])+期末淨值明細表[[#This Row],[投入金額]]</f>
        <v>4877660.9894678695</v>
      </c>
    </row>
    <row r="199" spans="1:4" x14ac:dyDescent="0.25">
      <c r="A199" s="5">
        <v>179</v>
      </c>
      <c r="B199" s="2">
        <f t="shared" si="4"/>
        <v>10000</v>
      </c>
      <c r="C199" s="4">
        <f t="shared" ca="1" si="5"/>
        <v>0.01</v>
      </c>
      <c r="D199" s="2">
        <f ca="1">D198*(1+期末淨值明細表[[#This Row],[月報酬率]])+期末淨值明細表[[#This Row],[投入金額]]</f>
        <v>4936437.5993625484</v>
      </c>
    </row>
    <row r="200" spans="1:4" x14ac:dyDescent="0.25">
      <c r="A200" s="5">
        <v>180</v>
      </c>
      <c r="B200" s="2">
        <f t="shared" si="4"/>
        <v>10000</v>
      </c>
      <c r="C200" s="4">
        <f t="shared" ca="1" si="5"/>
        <v>0.01</v>
      </c>
      <c r="D200" s="2">
        <f ca="1">D199*(1+期末淨值明細表[[#This Row],[月報酬率]])+期末淨值明細表[[#This Row],[投入金額]]</f>
        <v>4995801.9753561737</v>
      </c>
    </row>
    <row r="201" spans="1:4" x14ac:dyDescent="0.25">
      <c r="A201" s="5">
        <v>181</v>
      </c>
      <c r="B201" s="2">
        <f t="shared" si="4"/>
        <v>10000</v>
      </c>
      <c r="C201" s="4">
        <f t="shared" ca="1" si="5"/>
        <v>0.01</v>
      </c>
      <c r="D201" s="2">
        <f ca="1">D200*(1+期末淨值明細表[[#This Row],[月報酬率]])+期末淨值明細表[[#This Row],[投入金額]]</f>
        <v>5055759.9951097351</v>
      </c>
    </row>
    <row r="202" spans="1:4" x14ac:dyDescent="0.25">
      <c r="A202" s="5">
        <v>182</v>
      </c>
      <c r="B202" s="2">
        <f t="shared" si="4"/>
        <v>10000</v>
      </c>
      <c r="C202" s="4">
        <f t="shared" ca="1" si="5"/>
        <v>0.01</v>
      </c>
      <c r="D202" s="2">
        <f ca="1">D201*(1+期末淨值明細表[[#This Row],[月報酬率]])+期末淨值明細表[[#This Row],[投入金額]]</f>
        <v>5116317.5950608328</v>
      </c>
    </row>
    <row r="203" spans="1:4" x14ac:dyDescent="0.25">
      <c r="A203" s="5">
        <v>183</v>
      </c>
      <c r="B203" s="2">
        <f t="shared" si="4"/>
        <v>10000</v>
      </c>
      <c r="C203" s="4">
        <f t="shared" ca="1" si="5"/>
        <v>0.01</v>
      </c>
      <c r="D203" s="2">
        <f ca="1">D202*(1+期末淨值明細表[[#This Row],[月報酬率]])+期末淨值明細表[[#This Row],[投入金額]]</f>
        <v>5177480.771011441</v>
      </c>
    </row>
    <row r="204" spans="1:4" x14ac:dyDescent="0.25">
      <c r="A204" s="5">
        <v>184</v>
      </c>
      <c r="B204" s="2">
        <f t="shared" si="4"/>
        <v>10000</v>
      </c>
      <c r="C204" s="4">
        <f t="shared" ca="1" si="5"/>
        <v>0.01</v>
      </c>
      <c r="D204" s="2">
        <f ca="1">D203*(1+期末淨值明細表[[#This Row],[月報酬率]])+期末淨值明細表[[#This Row],[投入金額]]</f>
        <v>5239255.5787215559</v>
      </c>
    </row>
    <row r="205" spans="1:4" x14ac:dyDescent="0.25">
      <c r="A205" s="5">
        <v>185</v>
      </c>
      <c r="B205" s="2">
        <f t="shared" si="4"/>
        <v>10000</v>
      </c>
      <c r="C205" s="4">
        <f t="shared" ca="1" si="5"/>
        <v>0.01</v>
      </c>
      <c r="D205" s="2">
        <f ca="1">D204*(1+期末淨值明細表[[#This Row],[月報酬率]])+期末淨值明細表[[#This Row],[投入金額]]</f>
        <v>5301648.1345087718</v>
      </c>
    </row>
    <row r="206" spans="1:4" x14ac:dyDescent="0.25">
      <c r="A206" s="5">
        <v>186</v>
      </c>
      <c r="B206" s="2">
        <f t="shared" si="4"/>
        <v>10000</v>
      </c>
      <c r="C206" s="4">
        <f t="shared" ca="1" si="5"/>
        <v>0.01</v>
      </c>
      <c r="D206" s="2">
        <f ca="1">D205*(1+期末淨值明細表[[#This Row],[月報酬率]])+期末淨值明細表[[#This Row],[投入金額]]</f>
        <v>5364664.61585386</v>
      </c>
    </row>
    <row r="207" spans="1:4" x14ac:dyDescent="0.25">
      <c r="A207" s="5">
        <v>187</v>
      </c>
      <c r="B207" s="2">
        <f t="shared" si="4"/>
        <v>10000</v>
      </c>
      <c r="C207" s="4">
        <f t="shared" ca="1" si="5"/>
        <v>0.01</v>
      </c>
      <c r="D207" s="2">
        <f ca="1">D206*(1+期末淨值明細表[[#This Row],[月報酬率]])+期末淨值明細表[[#This Row],[投入金額]]</f>
        <v>5428311.2620123988</v>
      </c>
    </row>
    <row r="208" spans="1:4" x14ac:dyDescent="0.25">
      <c r="A208" s="5">
        <v>188</v>
      </c>
      <c r="B208" s="2">
        <f t="shared" si="4"/>
        <v>10000</v>
      </c>
      <c r="C208" s="4">
        <f t="shared" ca="1" si="5"/>
        <v>0.01</v>
      </c>
      <c r="D208" s="2">
        <f ca="1">D207*(1+期末淨值明細表[[#This Row],[月報酬率]])+期末淨值明細表[[#This Row],[投入金額]]</f>
        <v>5492594.3746325225</v>
      </c>
    </row>
    <row r="209" spans="1:4" x14ac:dyDescent="0.25">
      <c r="A209" s="5">
        <v>189</v>
      </c>
      <c r="B209" s="2">
        <f t="shared" si="4"/>
        <v>10000</v>
      </c>
      <c r="C209" s="4">
        <f t="shared" ca="1" si="5"/>
        <v>0.01</v>
      </c>
      <c r="D209" s="2">
        <f ca="1">D208*(1+期末淨值明細表[[#This Row],[月報酬率]])+期末淨值明細表[[#This Row],[投入金額]]</f>
        <v>5557520.318378848</v>
      </c>
    </row>
    <row r="210" spans="1:4" x14ac:dyDescent="0.25">
      <c r="A210" s="5">
        <v>190</v>
      </c>
      <c r="B210" s="2">
        <f t="shared" si="4"/>
        <v>10000</v>
      </c>
      <c r="C210" s="4">
        <f t="shared" ca="1" si="5"/>
        <v>0.01</v>
      </c>
      <c r="D210" s="2">
        <f ca="1">D209*(1+期末淨值明細表[[#This Row],[月報酬率]])+期末淨值明細表[[#This Row],[投入金額]]</f>
        <v>5623095.5215626368</v>
      </c>
    </row>
    <row r="211" spans="1:4" x14ac:dyDescent="0.25">
      <c r="A211" s="5">
        <v>191</v>
      </c>
      <c r="B211" s="2">
        <f t="shared" si="4"/>
        <v>10000</v>
      </c>
      <c r="C211" s="4">
        <f t="shared" ca="1" si="5"/>
        <v>0.01</v>
      </c>
      <c r="D211" s="2">
        <f ca="1">D210*(1+期末淨值明細表[[#This Row],[月報酬率]])+期末淨值明細表[[#This Row],[投入金額]]</f>
        <v>5689326.4767782632</v>
      </c>
    </row>
    <row r="212" spans="1:4" x14ac:dyDescent="0.25">
      <c r="A212" s="5">
        <v>192</v>
      </c>
      <c r="B212" s="2">
        <f t="shared" si="4"/>
        <v>10000</v>
      </c>
      <c r="C212" s="4">
        <f t="shared" ca="1" si="5"/>
        <v>0.01</v>
      </c>
      <c r="D212" s="2">
        <f ca="1">D211*(1+期末淨值明細表[[#This Row],[月報酬率]])+期末淨值明細表[[#This Row],[投入金額]]</f>
        <v>5756219.741546046</v>
      </c>
    </row>
    <row r="213" spans="1:4" x14ac:dyDescent="0.25">
      <c r="A213" s="5">
        <v>193</v>
      </c>
      <c r="B213" s="2">
        <f t="shared" ref="B213:B276" si="6">每月投入</f>
        <v>10000</v>
      </c>
      <c r="C213" s="4">
        <f t="shared" ref="C213:C276" ca="1" si="7">IF(報酬率模式="固定",平均報酬率/12,_xlfn.NORM.INV(RAND(),平均報酬率/12,標準差/12^0.5))</f>
        <v>0.01</v>
      </c>
      <c r="D213" s="2">
        <f ca="1">D212*(1+期末淨值明細表[[#This Row],[月報酬率]])+期末淨值明細表[[#This Row],[投入金額]]</f>
        <v>5823781.9389615068</v>
      </c>
    </row>
    <row r="214" spans="1:4" x14ac:dyDescent="0.25">
      <c r="A214" s="5">
        <v>194</v>
      </c>
      <c r="B214" s="2">
        <f t="shared" si="6"/>
        <v>10000</v>
      </c>
      <c r="C214" s="4">
        <f t="shared" ca="1" si="7"/>
        <v>0.01</v>
      </c>
      <c r="D214" s="2">
        <f ca="1">D213*(1+期末淨值明細表[[#This Row],[月報酬率]])+期末淨值明細表[[#This Row],[投入金額]]</f>
        <v>5892019.758351122</v>
      </c>
    </row>
    <row r="215" spans="1:4" x14ac:dyDescent="0.25">
      <c r="A215" s="5">
        <v>195</v>
      </c>
      <c r="B215" s="2">
        <f t="shared" si="6"/>
        <v>10000</v>
      </c>
      <c r="C215" s="4">
        <f t="shared" ca="1" si="7"/>
        <v>0.01</v>
      </c>
      <c r="D215" s="2">
        <f ca="1">D214*(1+期末淨值明細表[[#This Row],[月報酬率]])+期末淨值明細表[[#This Row],[投入金額]]</f>
        <v>5960939.9559346335</v>
      </c>
    </row>
    <row r="216" spans="1:4" x14ac:dyDescent="0.25">
      <c r="A216" s="5">
        <v>196</v>
      </c>
      <c r="B216" s="2">
        <f t="shared" si="6"/>
        <v>10000</v>
      </c>
      <c r="C216" s="4">
        <f t="shared" ca="1" si="7"/>
        <v>0.01</v>
      </c>
      <c r="D216" s="2">
        <f ca="1">D215*(1+期末淨值明細表[[#This Row],[月報酬率]])+期末淨值明細表[[#This Row],[投入金額]]</f>
        <v>6030549.3554939795</v>
      </c>
    </row>
    <row r="217" spans="1:4" x14ac:dyDescent="0.25">
      <c r="A217" s="5">
        <v>197</v>
      </c>
      <c r="B217" s="2">
        <f t="shared" si="6"/>
        <v>10000</v>
      </c>
      <c r="C217" s="4">
        <f t="shared" ca="1" si="7"/>
        <v>0.01</v>
      </c>
      <c r="D217" s="2">
        <f ca="1">D216*(1+期末淨值明細表[[#This Row],[月報酬率]])+期末淨值明細表[[#This Row],[投入金額]]</f>
        <v>6100854.849048919</v>
      </c>
    </row>
    <row r="218" spans="1:4" x14ac:dyDescent="0.25">
      <c r="A218" s="5">
        <v>198</v>
      </c>
      <c r="B218" s="2">
        <f t="shared" si="6"/>
        <v>10000</v>
      </c>
      <c r="C218" s="4">
        <f t="shared" ca="1" si="7"/>
        <v>0.01</v>
      </c>
      <c r="D218" s="2">
        <f ca="1">D217*(1+期末淨值明細表[[#This Row],[月報酬率]])+期末淨值明細表[[#This Row],[投入金額]]</f>
        <v>6171863.3975394079</v>
      </c>
    </row>
    <row r="219" spans="1:4" x14ac:dyDescent="0.25">
      <c r="A219" s="5">
        <v>199</v>
      </c>
      <c r="B219" s="2">
        <f t="shared" si="6"/>
        <v>10000</v>
      </c>
      <c r="C219" s="4">
        <f t="shared" ca="1" si="7"/>
        <v>0.01</v>
      </c>
      <c r="D219" s="2">
        <f ca="1">D218*(1+期末淨值明細表[[#This Row],[月報酬率]])+期末淨值明細表[[#This Row],[投入金額]]</f>
        <v>6243582.031514802</v>
      </c>
    </row>
    <row r="220" spans="1:4" x14ac:dyDescent="0.25">
      <c r="A220" s="5">
        <v>200</v>
      </c>
      <c r="B220" s="2">
        <f t="shared" si="6"/>
        <v>10000</v>
      </c>
      <c r="C220" s="4">
        <f t="shared" ca="1" si="7"/>
        <v>0.01</v>
      </c>
      <c r="D220" s="2">
        <f ca="1">D219*(1+期末淨值明細表[[#This Row],[月報酬率]])+期末淨值明細表[[#This Row],[投入金額]]</f>
        <v>6316017.8518299498</v>
      </c>
    </row>
    <row r="221" spans="1:4" x14ac:dyDescent="0.25">
      <c r="A221" s="5">
        <v>201</v>
      </c>
      <c r="B221" s="2">
        <f t="shared" si="6"/>
        <v>10000</v>
      </c>
      <c r="C221" s="4">
        <f t="shared" ca="1" si="7"/>
        <v>0.01</v>
      </c>
      <c r="D221" s="2">
        <f ca="1">D220*(1+期末淨值明細表[[#This Row],[月報酬率]])+期末淨值明細表[[#This Row],[投入金額]]</f>
        <v>6389178.0303482497</v>
      </c>
    </row>
    <row r="222" spans="1:4" x14ac:dyDescent="0.25">
      <c r="A222" s="5">
        <v>202</v>
      </c>
      <c r="B222" s="2">
        <f t="shared" si="6"/>
        <v>10000</v>
      </c>
      <c r="C222" s="4">
        <f t="shared" ca="1" si="7"/>
        <v>0.01</v>
      </c>
      <c r="D222" s="2">
        <f ca="1">D221*(1+期末淨值明細表[[#This Row],[月報酬率]])+期末淨值明細表[[#This Row],[投入金額]]</f>
        <v>6463069.8106517326</v>
      </c>
    </row>
    <row r="223" spans="1:4" x14ac:dyDescent="0.25">
      <c r="A223" s="5">
        <v>203</v>
      </c>
      <c r="B223" s="2">
        <f t="shared" si="6"/>
        <v>10000</v>
      </c>
      <c r="C223" s="4">
        <f t="shared" ca="1" si="7"/>
        <v>0.01</v>
      </c>
      <c r="D223" s="2">
        <f ca="1">D222*(1+期末淨值明細表[[#This Row],[月報酬率]])+期末淨值明細表[[#This Row],[投入金額]]</f>
        <v>6537700.5087582497</v>
      </c>
    </row>
    <row r="224" spans="1:4" x14ac:dyDescent="0.25">
      <c r="A224" s="5">
        <v>204</v>
      </c>
      <c r="B224" s="2">
        <f t="shared" si="6"/>
        <v>10000</v>
      </c>
      <c r="C224" s="4">
        <f t="shared" ca="1" si="7"/>
        <v>0.01</v>
      </c>
      <c r="D224" s="2">
        <f ca="1">D223*(1+期末淨值明細表[[#This Row],[月報酬率]])+期末淨值明細表[[#This Row],[投入金額]]</f>
        <v>6613077.5138458321</v>
      </c>
    </row>
    <row r="225" spans="1:4" x14ac:dyDescent="0.25">
      <c r="A225" s="5">
        <v>205</v>
      </c>
      <c r="B225" s="2">
        <f t="shared" si="6"/>
        <v>10000</v>
      </c>
      <c r="C225" s="4">
        <f t="shared" ca="1" si="7"/>
        <v>0.01</v>
      </c>
      <c r="D225" s="2">
        <f ca="1">D224*(1+期末淨值明細表[[#This Row],[月報酬率]])+期末淨值明細表[[#This Row],[投入金額]]</f>
        <v>6689208.2889842903</v>
      </c>
    </row>
    <row r="226" spans="1:4" x14ac:dyDescent="0.25">
      <c r="A226" s="5">
        <v>206</v>
      </c>
      <c r="B226" s="2">
        <f t="shared" si="6"/>
        <v>10000</v>
      </c>
      <c r="C226" s="4">
        <f t="shared" ca="1" si="7"/>
        <v>0.01</v>
      </c>
      <c r="D226" s="2">
        <f ca="1">D225*(1+期末淨值明細表[[#This Row],[月報酬率]])+期末淨值明細表[[#This Row],[投入金額]]</f>
        <v>6766100.3718741331</v>
      </c>
    </row>
    <row r="227" spans="1:4" x14ac:dyDescent="0.25">
      <c r="A227" s="5">
        <v>207</v>
      </c>
      <c r="B227" s="2">
        <f t="shared" si="6"/>
        <v>10000</v>
      </c>
      <c r="C227" s="4">
        <f t="shared" ca="1" si="7"/>
        <v>0.01</v>
      </c>
      <c r="D227" s="2">
        <f ca="1">D226*(1+期末淨值明細表[[#This Row],[月報酬率]])+期末淨值明細表[[#This Row],[投入金額]]</f>
        <v>6843761.3755928744</v>
      </c>
    </row>
    <row r="228" spans="1:4" x14ac:dyDescent="0.25">
      <c r="A228" s="5">
        <v>208</v>
      </c>
      <c r="B228" s="2">
        <f t="shared" si="6"/>
        <v>10000</v>
      </c>
      <c r="C228" s="4">
        <f t="shared" ca="1" si="7"/>
        <v>0.01</v>
      </c>
      <c r="D228" s="2">
        <f ca="1">D227*(1+期末淨值明細表[[#This Row],[月報酬率]])+期末淨值明細表[[#This Row],[投入金額]]</f>
        <v>6922198.9893488027</v>
      </c>
    </row>
    <row r="229" spans="1:4" x14ac:dyDescent="0.25">
      <c r="A229" s="5">
        <v>209</v>
      </c>
      <c r="B229" s="2">
        <f t="shared" si="6"/>
        <v>10000</v>
      </c>
      <c r="C229" s="4">
        <f t="shared" ca="1" si="7"/>
        <v>0.01</v>
      </c>
      <c r="D229" s="2">
        <f ca="1">D228*(1+期末淨值明細表[[#This Row],[月報酬率]])+期末淨值明細表[[#This Row],[投入金額]]</f>
        <v>7001420.9792422904</v>
      </c>
    </row>
    <row r="230" spans="1:4" x14ac:dyDescent="0.25">
      <c r="A230" s="5">
        <v>210</v>
      </c>
      <c r="B230" s="2">
        <f t="shared" si="6"/>
        <v>10000</v>
      </c>
      <c r="C230" s="4">
        <f t="shared" ca="1" si="7"/>
        <v>0.01</v>
      </c>
      <c r="D230" s="2">
        <f ca="1">D229*(1+期末淨值明細表[[#This Row],[月報酬率]])+期末淨值明細表[[#This Row],[投入金額]]</f>
        <v>7081435.1890347134</v>
      </c>
    </row>
    <row r="231" spans="1:4" x14ac:dyDescent="0.25">
      <c r="A231" s="5">
        <v>211</v>
      </c>
      <c r="B231" s="2">
        <f t="shared" si="6"/>
        <v>10000</v>
      </c>
      <c r="C231" s="4">
        <f t="shared" ca="1" si="7"/>
        <v>0.01</v>
      </c>
      <c r="D231" s="2">
        <f ca="1">D230*(1+期末淨值明細表[[#This Row],[月報酬率]])+期末淨值明細表[[#This Row],[投入金額]]</f>
        <v>7162249.5409250604</v>
      </c>
    </row>
    <row r="232" spans="1:4" x14ac:dyDescent="0.25">
      <c r="A232" s="5">
        <v>212</v>
      </c>
      <c r="B232" s="2">
        <f t="shared" si="6"/>
        <v>10000</v>
      </c>
      <c r="C232" s="4">
        <f t="shared" ca="1" si="7"/>
        <v>0.01</v>
      </c>
      <c r="D232" s="2">
        <f ca="1">D231*(1+期末淨值明細表[[#This Row],[月報酬率]])+期末淨值明細表[[#This Row],[投入金額]]</f>
        <v>7243872.0363343107</v>
      </c>
    </row>
    <row r="233" spans="1:4" x14ac:dyDescent="0.25">
      <c r="A233" s="5">
        <v>213</v>
      </c>
      <c r="B233" s="2">
        <f t="shared" si="6"/>
        <v>10000</v>
      </c>
      <c r="C233" s="4">
        <f t="shared" ca="1" si="7"/>
        <v>0.01</v>
      </c>
      <c r="D233" s="2">
        <f ca="1">D232*(1+期末淨值明細表[[#This Row],[月報酬率]])+期末淨值明細表[[#This Row],[投入金額]]</f>
        <v>7326310.7566976538</v>
      </c>
    </row>
    <row r="234" spans="1:4" x14ac:dyDescent="0.25">
      <c r="A234" s="5">
        <v>214</v>
      </c>
      <c r="B234" s="2">
        <f t="shared" si="6"/>
        <v>10000</v>
      </c>
      <c r="C234" s="4">
        <f t="shared" ca="1" si="7"/>
        <v>0.01</v>
      </c>
      <c r="D234" s="2">
        <f ca="1">D233*(1+期末淨值明細表[[#This Row],[月報酬率]])+期末淨值明細表[[#This Row],[投入金額]]</f>
        <v>7409573.8642646307</v>
      </c>
    </row>
    <row r="235" spans="1:4" x14ac:dyDescent="0.25">
      <c r="A235" s="5">
        <v>215</v>
      </c>
      <c r="B235" s="2">
        <f t="shared" si="6"/>
        <v>10000</v>
      </c>
      <c r="C235" s="4">
        <f t="shared" ca="1" si="7"/>
        <v>0.01</v>
      </c>
      <c r="D235" s="2">
        <f ca="1">D234*(1+期末淨值明細表[[#This Row],[月報酬率]])+期末淨值明細表[[#This Row],[投入金額]]</f>
        <v>7493669.6029072767</v>
      </c>
    </row>
    <row r="236" spans="1:4" x14ac:dyDescent="0.25">
      <c r="A236" s="5">
        <v>216</v>
      </c>
      <c r="B236" s="2">
        <f t="shared" si="6"/>
        <v>10000</v>
      </c>
      <c r="C236" s="4">
        <f t="shared" ca="1" si="7"/>
        <v>0.01</v>
      </c>
      <c r="D236" s="2">
        <f ca="1">D235*(1+期末淨值明細表[[#This Row],[月報酬率]])+期末淨值明細表[[#This Row],[投入金額]]</f>
        <v>7578606.2989363493</v>
      </c>
    </row>
    <row r="237" spans="1:4" x14ac:dyDescent="0.25">
      <c r="A237" s="5">
        <v>217</v>
      </c>
      <c r="B237" s="2">
        <f t="shared" si="6"/>
        <v>10000</v>
      </c>
      <c r="C237" s="4">
        <f t="shared" ca="1" si="7"/>
        <v>0.01</v>
      </c>
      <c r="D237" s="2">
        <f ca="1">D236*(1+期末淨值明細表[[#This Row],[月報酬率]])+期末淨值明細表[[#This Row],[投入金額]]</f>
        <v>7664392.3619257128</v>
      </c>
    </row>
    <row r="238" spans="1:4" x14ac:dyDescent="0.25">
      <c r="A238" s="5">
        <v>218</v>
      </c>
      <c r="B238" s="2">
        <f t="shared" si="6"/>
        <v>10000</v>
      </c>
      <c r="C238" s="4">
        <f t="shared" ca="1" si="7"/>
        <v>0.01</v>
      </c>
      <c r="D238" s="2">
        <f ca="1">D237*(1+期末淨值明細表[[#This Row],[月報酬率]])+期末淨值明細表[[#This Row],[投入金額]]</f>
        <v>7751036.2855449701</v>
      </c>
    </row>
    <row r="239" spans="1:4" x14ac:dyDescent="0.25">
      <c r="A239" s="5">
        <v>219</v>
      </c>
      <c r="B239" s="2">
        <f t="shared" si="6"/>
        <v>10000</v>
      </c>
      <c r="C239" s="4">
        <f t="shared" ca="1" si="7"/>
        <v>0.01</v>
      </c>
      <c r="D239" s="2">
        <f ca="1">D238*(1+期末淨值明細表[[#This Row],[月報酬率]])+期末淨值明細表[[#This Row],[投入金額]]</f>
        <v>7838546.6484004194</v>
      </c>
    </row>
    <row r="240" spans="1:4" x14ac:dyDescent="0.25">
      <c r="A240" s="5">
        <v>220</v>
      </c>
      <c r="B240" s="2">
        <f t="shared" si="6"/>
        <v>10000</v>
      </c>
      <c r="C240" s="4">
        <f t="shared" ca="1" si="7"/>
        <v>0.01</v>
      </c>
      <c r="D240" s="2">
        <f ca="1">D239*(1+期末淨值明細表[[#This Row],[月報酬率]])+期末淨值明細表[[#This Row],[投入金額]]</f>
        <v>7926932.114884424</v>
      </c>
    </row>
    <row r="241" spans="1:4" x14ac:dyDescent="0.25">
      <c r="A241" s="5">
        <v>221</v>
      </c>
      <c r="B241" s="2">
        <f t="shared" si="6"/>
        <v>10000</v>
      </c>
      <c r="C241" s="4">
        <f t="shared" ca="1" si="7"/>
        <v>0.01</v>
      </c>
      <c r="D241" s="2">
        <f ca="1">D240*(1+期末淨值明細表[[#This Row],[月報酬率]])+期末淨值明細表[[#This Row],[投入金額]]</f>
        <v>8016201.4360332685</v>
      </c>
    </row>
    <row r="242" spans="1:4" x14ac:dyDescent="0.25">
      <c r="A242" s="5">
        <v>222</v>
      </c>
      <c r="B242" s="2">
        <f t="shared" si="6"/>
        <v>10000</v>
      </c>
      <c r="C242" s="4">
        <f t="shared" ca="1" si="7"/>
        <v>0.01</v>
      </c>
      <c r="D242" s="2">
        <f ca="1">D241*(1+期末淨值明細表[[#This Row],[月報酬率]])+期末淨值明細表[[#This Row],[投入金額]]</f>
        <v>8106363.4503936013</v>
      </c>
    </row>
    <row r="243" spans="1:4" x14ac:dyDescent="0.25">
      <c r="A243" s="5">
        <v>223</v>
      </c>
      <c r="B243" s="2">
        <f t="shared" si="6"/>
        <v>10000</v>
      </c>
      <c r="C243" s="4">
        <f t="shared" ca="1" si="7"/>
        <v>0.01</v>
      </c>
      <c r="D243" s="2">
        <f ca="1">D242*(1+期末淨值明細表[[#This Row],[月報酬率]])+期末淨值明細表[[#This Row],[投入金額]]</f>
        <v>8197427.0848975377</v>
      </c>
    </row>
    <row r="244" spans="1:4" x14ac:dyDescent="0.25">
      <c r="A244" s="5">
        <v>224</v>
      </c>
      <c r="B244" s="2">
        <f t="shared" si="6"/>
        <v>10000</v>
      </c>
      <c r="C244" s="4">
        <f t="shared" ca="1" si="7"/>
        <v>0.01</v>
      </c>
      <c r="D244" s="2">
        <f ca="1">D243*(1+期末淨值明細表[[#This Row],[月報酬率]])+期末淨值明細表[[#This Row],[投入金額]]</f>
        <v>8289401.3557465132</v>
      </c>
    </row>
    <row r="245" spans="1:4" x14ac:dyDescent="0.25">
      <c r="A245" s="5">
        <v>225</v>
      </c>
      <c r="B245" s="2">
        <f t="shared" si="6"/>
        <v>10000</v>
      </c>
      <c r="C245" s="4">
        <f t="shared" ca="1" si="7"/>
        <v>0.01</v>
      </c>
      <c r="D245" s="2">
        <f ca="1">D244*(1+期末淨值明細表[[#This Row],[月報酬率]])+期末淨值明細表[[#This Row],[投入金額]]</f>
        <v>8382295.369303978</v>
      </c>
    </row>
    <row r="246" spans="1:4" x14ac:dyDescent="0.25">
      <c r="A246" s="5">
        <v>226</v>
      </c>
      <c r="B246" s="2">
        <f t="shared" si="6"/>
        <v>10000</v>
      </c>
      <c r="C246" s="4">
        <f t="shared" ca="1" si="7"/>
        <v>0.01</v>
      </c>
      <c r="D246" s="2">
        <f ca="1">D245*(1+期末淨值明細表[[#This Row],[月報酬率]])+期末淨值明細表[[#This Row],[投入金額]]</f>
        <v>8476118.3229970187</v>
      </c>
    </row>
    <row r="247" spans="1:4" x14ac:dyDescent="0.25">
      <c r="A247" s="5">
        <v>227</v>
      </c>
      <c r="B247" s="2">
        <f t="shared" si="6"/>
        <v>10000</v>
      </c>
      <c r="C247" s="4">
        <f t="shared" ca="1" si="7"/>
        <v>0.01</v>
      </c>
      <c r="D247" s="2">
        <f ca="1">D246*(1+期末淨值明細表[[#This Row],[月報酬率]])+期末淨值明細表[[#This Row],[投入金額]]</f>
        <v>8570879.5062269885</v>
      </c>
    </row>
    <row r="248" spans="1:4" x14ac:dyDescent="0.25">
      <c r="A248" s="5">
        <v>228</v>
      </c>
      <c r="B248" s="2">
        <f t="shared" si="6"/>
        <v>10000</v>
      </c>
      <c r="C248" s="4">
        <f t="shared" ca="1" si="7"/>
        <v>0.01</v>
      </c>
      <c r="D248" s="2">
        <f ca="1">D247*(1+期末淨值明細表[[#This Row],[月報酬率]])+期末淨值明細表[[#This Row],[投入金額]]</f>
        <v>8666588.3012892585</v>
      </c>
    </row>
    <row r="249" spans="1:4" x14ac:dyDescent="0.25">
      <c r="A249" s="5">
        <v>229</v>
      </c>
      <c r="B249" s="2">
        <f t="shared" si="6"/>
        <v>10000</v>
      </c>
      <c r="C249" s="4">
        <f t="shared" ca="1" si="7"/>
        <v>0.01</v>
      </c>
      <c r="D249" s="2">
        <f ca="1">D248*(1+期末淨值明細表[[#This Row],[月報酬率]])+期末淨值明細表[[#This Row],[投入金額]]</f>
        <v>8763254.1843021512</v>
      </c>
    </row>
    <row r="250" spans="1:4" x14ac:dyDescent="0.25">
      <c r="A250" s="5">
        <v>230</v>
      </c>
      <c r="B250" s="2">
        <f t="shared" si="6"/>
        <v>10000</v>
      </c>
      <c r="C250" s="4">
        <f t="shared" ca="1" si="7"/>
        <v>0.01</v>
      </c>
      <c r="D250" s="2">
        <f ca="1">D249*(1+期末淨值明細表[[#This Row],[月報酬率]])+期末淨值明細表[[#This Row],[投入金額]]</f>
        <v>8860886.7261451725</v>
      </c>
    </row>
    <row r="251" spans="1:4" x14ac:dyDescent="0.25">
      <c r="A251" s="5">
        <v>231</v>
      </c>
      <c r="B251" s="2">
        <f t="shared" si="6"/>
        <v>10000</v>
      </c>
      <c r="C251" s="4">
        <f t="shared" ca="1" si="7"/>
        <v>0.01</v>
      </c>
      <c r="D251" s="2">
        <f ca="1">D250*(1+期末淨值明細表[[#This Row],[月報酬率]])+期末淨值明細表[[#This Row],[投入金額]]</f>
        <v>8959495.5934066251</v>
      </c>
    </row>
    <row r="252" spans="1:4" x14ac:dyDescent="0.25">
      <c r="A252" s="5">
        <v>232</v>
      </c>
      <c r="B252" s="2">
        <f t="shared" si="6"/>
        <v>10000</v>
      </c>
      <c r="C252" s="4">
        <f t="shared" ca="1" si="7"/>
        <v>0.01</v>
      </c>
      <c r="D252" s="2">
        <f ca="1">D251*(1+期末淨值明細表[[#This Row],[月報酬率]])+期末淨值明細表[[#This Row],[投入金額]]</f>
        <v>9059090.5493406914</v>
      </c>
    </row>
    <row r="253" spans="1:4" x14ac:dyDescent="0.25">
      <c r="A253" s="5">
        <v>233</v>
      </c>
      <c r="B253" s="2">
        <f t="shared" si="6"/>
        <v>10000</v>
      </c>
      <c r="C253" s="4">
        <f t="shared" ca="1" si="7"/>
        <v>0.01</v>
      </c>
      <c r="D253" s="2">
        <f ca="1">D252*(1+期末淨值明細表[[#This Row],[月報酬率]])+期末淨值明細表[[#This Row],[投入金額]]</f>
        <v>9159681.454834098</v>
      </c>
    </row>
    <row r="254" spans="1:4" x14ac:dyDescent="0.25">
      <c r="A254" s="5">
        <v>234</v>
      </c>
      <c r="B254" s="2">
        <f t="shared" si="6"/>
        <v>10000</v>
      </c>
      <c r="C254" s="4">
        <f t="shared" ca="1" si="7"/>
        <v>0.01</v>
      </c>
      <c r="D254" s="2">
        <f ca="1">D253*(1+期末淨值明細表[[#This Row],[月報酬率]])+期末淨值明細表[[#This Row],[投入金額]]</f>
        <v>9261278.2693824396</v>
      </c>
    </row>
    <row r="255" spans="1:4" x14ac:dyDescent="0.25">
      <c r="A255" s="5">
        <v>235</v>
      </c>
      <c r="B255" s="2">
        <f t="shared" si="6"/>
        <v>10000</v>
      </c>
      <c r="C255" s="4">
        <f t="shared" ca="1" si="7"/>
        <v>0.01</v>
      </c>
      <c r="D255" s="2">
        <f ca="1">D254*(1+期末淨值明細表[[#This Row],[月報酬率]])+期末淨值明細表[[#This Row],[投入金額]]</f>
        <v>9363891.0520762634</v>
      </c>
    </row>
    <row r="256" spans="1:4" x14ac:dyDescent="0.25">
      <c r="A256" s="5">
        <v>236</v>
      </c>
      <c r="B256" s="2">
        <f t="shared" si="6"/>
        <v>10000</v>
      </c>
      <c r="C256" s="4">
        <f t="shared" ca="1" si="7"/>
        <v>0.01</v>
      </c>
      <c r="D256" s="2">
        <f ca="1">D255*(1+期末淨值明細表[[#This Row],[月報酬率]])+期末淨值明細表[[#This Row],[投入金額]]</f>
        <v>9467529.9625970256</v>
      </c>
    </row>
    <row r="257" spans="1:4" x14ac:dyDescent="0.25">
      <c r="A257" s="5">
        <v>237</v>
      </c>
      <c r="B257" s="2">
        <f t="shared" si="6"/>
        <v>10000</v>
      </c>
      <c r="C257" s="4">
        <f t="shared" ca="1" si="7"/>
        <v>0.01</v>
      </c>
      <c r="D257" s="2">
        <f ca="1">D256*(1+期末淨值明細表[[#This Row],[月報酬率]])+期末淨值明細表[[#This Row],[投入金額]]</f>
        <v>9572205.262222996</v>
      </c>
    </row>
    <row r="258" spans="1:4" x14ac:dyDescent="0.25">
      <c r="A258" s="5">
        <v>238</v>
      </c>
      <c r="B258" s="2">
        <f t="shared" si="6"/>
        <v>10000</v>
      </c>
      <c r="C258" s="4">
        <f t="shared" ca="1" si="7"/>
        <v>0.01</v>
      </c>
      <c r="D258" s="2">
        <f ca="1">D257*(1+期末淨值明細表[[#This Row],[月報酬率]])+期末淨值明細表[[#This Row],[投入金額]]</f>
        <v>9677927.3148452267</v>
      </c>
    </row>
    <row r="259" spans="1:4" x14ac:dyDescent="0.25">
      <c r="A259" s="5">
        <v>239</v>
      </c>
      <c r="B259" s="2">
        <f t="shared" si="6"/>
        <v>10000</v>
      </c>
      <c r="C259" s="4">
        <f t="shared" ca="1" si="7"/>
        <v>0.01</v>
      </c>
      <c r="D259" s="2">
        <f ca="1">D258*(1+期末淨值明細表[[#This Row],[月報酬率]])+期末淨值明細表[[#This Row],[投入金額]]</f>
        <v>9784706.5879936796</v>
      </c>
    </row>
    <row r="260" spans="1:4" x14ac:dyDescent="0.25">
      <c r="A260" s="5">
        <v>240</v>
      </c>
      <c r="B260" s="2">
        <f t="shared" si="6"/>
        <v>10000</v>
      </c>
      <c r="C260" s="4">
        <f t="shared" ca="1" si="7"/>
        <v>0.01</v>
      </c>
      <c r="D260" s="2">
        <f ca="1">D259*(1+期末淨值明細表[[#This Row],[月報酬率]])+期末淨值明細表[[#This Row],[投入金額]]</f>
        <v>9892553.6538736168</v>
      </c>
    </row>
    <row r="261" spans="1:4" x14ac:dyDescent="0.25">
      <c r="A261" s="5">
        <v>241</v>
      </c>
      <c r="B261" s="2">
        <f t="shared" si="6"/>
        <v>10000</v>
      </c>
      <c r="C261" s="4">
        <f t="shared" ca="1" si="7"/>
        <v>0.01</v>
      </c>
      <c r="D261" s="2">
        <f ca="1">D260*(1+期末淨值明細表[[#This Row],[月報酬率]])+期末淨值明細表[[#This Row],[投入金額]]</f>
        <v>10001479.190412354</v>
      </c>
    </row>
    <row r="262" spans="1:4" x14ac:dyDescent="0.25">
      <c r="A262" s="5">
        <v>242</v>
      </c>
      <c r="B262" s="2">
        <f t="shared" si="6"/>
        <v>10000</v>
      </c>
      <c r="C262" s="4">
        <f t="shared" ca="1" si="7"/>
        <v>0.01</v>
      </c>
      <c r="D262" s="2">
        <f ca="1">D261*(1+期末淨值明細表[[#This Row],[月報酬率]])+期末淨值明細表[[#This Row],[投入金額]]</f>
        <v>10111493.982316477</v>
      </c>
    </row>
    <row r="263" spans="1:4" x14ac:dyDescent="0.25">
      <c r="A263" s="5">
        <v>243</v>
      </c>
      <c r="B263" s="2">
        <f t="shared" si="6"/>
        <v>10000</v>
      </c>
      <c r="C263" s="4">
        <f t="shared" ca="1" si="7"/>
        <v>0.01</v>
      </c>
      <c r="D263" s="2">
        <f ca="1">D262*(1+期末淨值明細表[[#This Row],[月報酬率]])+期末淨值明細表[[#This Row],[投入金額]]</f>
        <v>10222608.922139643</v>
      </c>
    </row>
    <row r="264" spans="1:4" x14ac:dyDescent="0.25">
      <c r="A264" s="5">
        <v>244</v>
      </c>
      <c r="B264" s="2">
        <f t="shared" si="6"/>
        <v>10000</v>
      </c>
      <c r="C264" s="4">
        <f t="shared" ca="1" si="7"/>
        <v>0.01</v>
      </c>
      <c r="D264" s="2">
        <f ca="1">D263*(1+期末淨值明細表[[#This Row],[月報酬率]])+期末淨值明細表[[#This Row],[投入金額]]</f>
        <v>10334835.01136104</v>
      </c>
    </row>
    <row r="265" spans="1:4" x14ac:dyDescent="0.25">
      <c r="A265" s="5">
        <v>245</v>
      </c>
      <c r="B265" s="2">
        <f t="shared" si="6"/>
        <v>10000</v>
      </c>
      <c r="C265" s="4">
        <f t="shared" ca="1" si="7"/>
        <v>0.01</v>
      </c>
      <c r="D265" s="2">
        <f ca="1">D264*(1+期末淨值明細表[[#This Row],[月報酬率]])+期末淨值明細表[[#This Row],[投入金額]]</f>
        <v>10448183.36147465</v>
      </c>
    </row>
    <row r="266" spans="1:4" x14ac:dyDescent="0.25">
      <c r="A266" s="5">
        <v>246</v>
      </c>
      <c r="B266" s="2">
        <f t="shared" si="6"/>
        <v>10000</v>
      </c>
      <c r="C266" s="4">
        <f t="shared" ca="1" si="7"/>
        <v>0.01</v>
      </c>
      <c r="D266" s="2">
        <f ca="1">D265*(1+期末淨值明細表[[#This Row],[月報酬率]])+期末淨值明細表[[#This Row],[投入金額]]</f>
        <v>10562665.195089396</v>
      </c>
    </row>
    <row r="267" spans="1:4" x14ac:dyDescent="0.25">
      <c r="A267" s="5">
        <v>247</v>
      </c>
      <c r="B267" s="2">
        <f t="shared" si="6"/>
        <v>10000</v>
      </c>
      <c r="C267" s="4">
        <f t="shared" ca="1" si="7"/>
        <v>0.01</v>
      </c>
      <c r="D267" s="2">
        <f ca="1">D266*(1+期末淨值明細表[[#This Row],[月報酬率]])+期末淨值明細表[[#This Row],[投入金額]]</f>
        <v>10678291.84704029</v>
      </c>
    </row>
    <row r="268" spans="1:4" x14ac:dyDescent="0.25">
      <c r="A268" s="5">
        <v>248</v>
      </c>
      <c r="B268" s="2">
        <f t="shared" si="6"/>
        <v>10000</v>
      </c>
      <c r="C268" s="4">
        <f t="shared" ca="1" si="7"/>
        <v>0.01</v>
      </c>
      <c r="D268" s="2">
        <f ca="1">D267*(1+期末淨值明細表[[#This Row],[月報酬率]])+期末淨值明細表[[#This Row],[投入金額]]</f>
        <v>10795074.765510693</v>
      </c>
    </row>
    <row r="269" spans="1:4" x14ac:dyDescent="0.25">
      <c r="A269" s="5">
        <v>249</v>
      </c>
      <c r="B269" s="2">
        <f t="shared" si="6"/>
        <v>10000</v>
      </c>
      <c r="C269" s="4">
        <f t="shared" ca="1" si="7"/>
        <v>0.01</v>
      </c>
      <c r="D269" s="2">
        <f ca="1">D268*(1+期末淨值明細表[[#This Row],[月報酬率]])+期末淨值明細表[[#This Row],[投入金額]]</f>
        <v>10913025.5131658</v>
      </c>
    </row>
    <row r="270" spans="1:4" x14ac:dyDescent="0.25">
      <c r="A270" s="5">
        <v>250</v>
      </c>
      <c r="B270" s="2">
        <f t="shared" si="6"/>
        <v>10000</v>
      </c>
      <c r="C270" s="4">
        <f t="shared" ca="1" si="7"/>
        <v>0.01</v>
      </c>
      <c r="D270" s="2">
        <f ca="1">D269*(1+期末淨值明細表[[#This Row],[月報酬率]])+期末淨值明細表[[#This Row],[投入金額]]</f>
        <v>11032155.768297458</v>
      </c>
    </row>
    <row r="271" spans="1:4" x14ac:dyDescent="0.25">
      <c r="A271" s="5">
        <v>251</v>
      </c>
      <c r="B271" s="2">
        <f t="shared" si="6"/>
        <v>10000</v>
      </c>
      <c r="C271" s="4">
        <f t="shared" ca="1" si="7"/>
        <v>0.01</v>
      </c>
      <c r="D271" s="2">
        <f ca="1">D270*(1+期末淨值明細表[[#This Row],[月報酬率]])+期末淨值明細表[[#This Row],[投入金額]]</f>
        <v>11152477.325980432</v>
      </c>
    </row>
    <row r="272" spans="1:4" x14ac:dyDescent="0.25">
      <c r="A272" s="5">
        <v>252</v>
      </c>
      <c r="B272" s="2">
        <f t="shared" si="6"/>
        <v>10000</v>
      </c>
      <c r="C272" s="4">
        <f t="shared" ca="1" si="7"/>
        <v>0.01</v>
      </c>
      <c r="D272" s="2">
        <f ca="1">D271*(1+期末淨值明細表[[#This Row],[月報酬率]])+期末淨值明細表[[#This Row],[投入金額]]</f>
        <v>11274002.099240236</v>
      </c>
    </row>
    <row r="273" spans="1:4" x14ac:dyDescent="0.25">
      <c r="A273" s="5">
        <v>253</v>
      </c>
      <c r="B273" s="2">
        <f t="shared" si="6"/>
        <v>10000</v>
      </c>
      <c r="C273" s="4">
        <f t="shared" ca="1" si="7"/>
        <v>0.01</v>
      </c>
      <c r="D273" s="2">
        <f ca="1">D272*(1+期末淨值明細表[[#This Row],[月報酬率]])+期末淨值明細表[[#This Row],[投入金額]]</f>
        <v>11396742.120232638</v>
      </c>
    </row>
    <row r="274" spans="1:4" x14ac:dyDescent="0.25">
      <c r="A274" s="5">
        <v>254</v>
      </c>
      <c r="B274" s="2">
        <f t="shared" si="6"/>
        <v>10000</v>
      </c>
      <c r="C274" s="4">
        <f t="shared" ca="1" si="7"/>
        <v>0.01</v>
      </c>
      <c r="D274" s="2">
        <f ca="1">D273*(1+期末淨值明細表[[#This Row],[月報酬率]])+期末淨值明細表[[#This Row],[投入金額]]</f>
        <v>11520709.541434964</v>
      </c>
    </row>
    <row r="275" spans="1:4" x14ac:dyDescent="0.25">
      <c r="A275" s="5">
        <v>255</v>
      </c>
      <c r="B275" s="2">
        <f t="shared" si="6"/>
        <v>10000</v>
      </c>
      <c r="C275" s="4">
        <f t="shared" ca="1" si="7"/>
        <v>0.01</v>
      </c>
      <c r="D275" s="2">
        <f ca="1">D274*(1+期末淨值明細表[[#This Row],[月報酬率]])+期末淨值明細表[[#This Row],[投入金額]]</f>
        <v>11645916.636849314</v>
      </c>
    </row>
    <row r="276" spans="1:4" x14ac:dyDescent="0.25">
      <c r="A276" s="5">
        <v>256</v>
      </c>
      <c r="B276" s="2">
        <f t="shared" si="6"/>
        <v>10000</v>
      </c>
      <c r="C276" s="4">
        <f t="shared" ca="1" si="7"/>
        <v>0.01</v>
      </c>
      <c r="D276" s="2">
        <f ca="1">D275*(1+期末淨值明細表[[#This Row],[月報酬率]])+期末淨值明細表[[#This Row],[投入金額]]</f>
        <v>11772375.803217808</v>
      </c>
    </row>
    <row r="277" spans="1:4" x14ac:dyDescent="0.25">
      <c r="A277" s="5">
        <v>257</v>
      </c>
      <c r="B277" s="2">
        <f t="shared" ref="B277:B340" si="8">每月投入</f>
        <v>10000</v>
      </c>
      <c r="C277" s="4">
        <f t="shared" ref="C277:C340" ca="1" si="9">IF(報酬率模式="固定",平均報酬率/12,_xlfn.NORM.INV(RAND(),平均報酬率/12,標準差/12^0.5))</f>
        <v>0.01</v>
      </c>
      <c r="D277" s="2">
        <f ca="1">D276*(1+期末淨值明細表[[#This Row],[月報酬率]])+期末淨值明細表[[#This Row],[投入金額]]</f>
        <v>11900099.561249986</v>
      </c>
    </row>
    <row r="278" spans="1:4" x14ac:dyDescent="0.25">
      <c r="A278" s="5">
        <v>258</v>
      </c>
      <c r="B278" s="2">
        <f t="shared" si="8"/>
        <v>10000</v>
      </c>
      <c r="C278" s="4">
        <f t="shared" ca="1" si="9"/>
        <v>0.01</v>
      </c>
      <c r="D278" s="2">
        <f ca="1">D277*(1+期末淨值明細表[[#This Row],[月報酬率]])+期末淨值明細表[[#This Row],[投入金額]]</f>
        <v>12029100.556862487</v>
      </c>
    </row>
    <row r="279" spans="1:4" x14ac:dyDescent="0.25">
      <c r="A279" s="5">
        <v>259</v>
      </c>
      <c r="B279" s="2">
        <f t="shared" si="8"/>
        <v>10000</v>
      </c>
      <c r="C279" s="4">
        <f t="shared" ca="1" si="9"/>
        <v>0.01</v>
      </c>
      <c r="D279" s="2">
        <f ca="1">D278*(1+期末淨值明細表[[#This Row],[月報酬率]])+期末淨值明細表[[#This Row],[投入金額]]</f>
        <v>12159391.562431112</v>
      </c>
    </row>
    <row r="280" spans="1:4" x14ac:dyDescent="0.25">
      <c r="A280" s="5">
        <v>260</v>
      </c>
      <c r="B280" s="2">
        <f t="shared" si="8"/>
        <v>10000</v>
      </c>
      <c r="C280" s="4">
        <f t="shared" ca="1" si="9"/>
        <v>0.01</v>
      </c>
      <c r="D280" s="2">
        <f ca="1">D279*(1+期末淨值明細表[[#This Row],[月報酬率]])+期末淨值明細表[[#This Row],[投入金額]]</f>
        <v>12290985.478055423</v>
      </c>
    </row>
    <row r="281" spans="1:4" x14ac:dyDescent="0.25">
      <c r="A281" s="5">
        <v>261</v>
      </c>
      <c r="B281" s="2">
        <f t="shared" si="8"/>
        <v>10000</v>
      </c>
      <c r="C281" s="4">
        <f t="shared" ca="1" si="9"/>
        <v>0.01</v>
      </c>
      <c r="D281" s="2">
        <f ca="1">D280*(1+期末淨值明細表[[#This Row],[月報酬率]])+期末淨值明細表[[#This Row],[投入金額]]</f>
        <v>12423895.332835978</v>
      </c>
    </row>
    <row r="282" spans="1:4" x14ac:dyDescent="0.25">
      <c r="A282" s="5">
        <v>262</v>
      </c>
      <c r="B282" s="2">
        <f t="shared" si="8"/>
        <v>10000</v>
      </c>
      <c r="C282" s="4">
        <f t="shared" ca="1" si="9"/>
        <v>0.01</v>
      </c>
      <c r="D282" s="2">
        <f ca="1">D281*(1+期末淨值明細表[[#This Row],[月報酬率]])+期末淨值明細表[[#This Row],[投入金額]]</f>
        <v>12558134.286164338</v>
      </c>
    </row>
    <row r="283" spans="1:4" x14ac:dyDescent="0.25">
      <c r="A283" s="5">
        <v>263</v>
      </c>
      <c r="B283" s="2">
        <f t="shared" si="8"/>
        <v>10000</v>
      </c>
      <c r="C283" s="4">
        <f t="shared" ca="1" si="9"/>
        <v>0.01</v>
      </c>
      <c r="D283" s="2">
        <f ca="1">D282*(1+期末淨值明細表[[#This Row],[月報酬率]])+期末淨值明細表[[#This Row],[投入金額]]</f>
        <v>12693715.629025981</v>
      </c>
    </row>
    <row r="284" spans="1:4" x14ac:dyDescent="0.25">
      <c r="A284" s="5">
        <v>264</v>
      </c>
      <c r="B284" s="2">
        <f t="shared" si="8"/>
        <v>10000</v>
      </c>
      <c r="C284" s="4">
        <f t="shared" ca="1" si="9"/>
        <v>0.01</v>
      </c>
      <c r="D284" s="2">
        <f ca="1">D283*(1+期末淨值明細表[[#This Row],[月報酬率]])+期末淨值明細表[[#This Row],[投入金額]]</f>
        <v>12830652.78531624</v>
      </c>
    </row>
    <row r="285" spans="1:4" x14ac:dyDescent="0.25">
      <c r="A285" s="5">
        <v>265</v>
      </c>
      <c r="B285" s="2">
        <f t="shared" si="8"/>
        <v>10000</v>
      </c>
      <c r="C285" s="4">
        <f t="shared" ca="1" si="9"/>
        <v>0.01</v>
      </c>
      <c r="D285" s="2">
        <f ca="1">D284*(1+期末淨值明細表[[#This Row],[月報酬率]])+期末淨值明細表[[#This Row],[投入金額]]</f>
        <v>12968959.313169403</v>
      </c>
    </row>
    <row r="286" spans="1:4" x14ac:dyDescent="0.25">
      <c r="A286" s="5">
        <v>266</v>
      </c>
      <c r="B286" s="2">
        <f t="shared" si="8"/>
        <v>10000</v>
      </c>
      <c r="C286" s="4">
        <f t="shared" ca="1" si="9"/>
        <v>0.01</v>
      </c>
      <c r="D286" s="2">
        <f ca="1">D285*(1+期末淨值明細表[[#This Row],[月報酬率]])+期末淨值明細表[[#This Row],[投入金額]]</f>
        <v>13108648.906301098</v>
      </c>
    </row>
    <row r="287" spans="1:4" x14ac:dyDescent="0.25">
      <c r="A287" s="5">
        <v>267</v>
      </c>
      <c r="B287" s="2">
        <f t="shared" si="8"/>
        <v>10000</v>
      </c>
      <c r="C287" s="4">
        <f t="shared" ca="1" si="9"/>
        <v>0.01</v>
      </c>
      <c r="D287" s="2">
        <f ca="1">D286*(1+期末淨值明細表[[#This Row],[月報酬率]])+期末淨值明細表[[#This Row],[投入金額]]</f>
        <v>13249735.395364109</v>
      </c>
    </row>
    <row r="288" spans="1:4" x14ac:dyDescent="0.25">
      <c r="A288" s="5">
        <v>268</v>
      </c>
      <c r="B288" s="2">
        <f t="shared" si="8"/>
        <v>10000</v>
      </c>
      <c r="C288" s="4">
        <f t="shared" ca="1" si="9"/>
        <v>0.01</v>
      </c>
      <c r="D288" s="2">
        <f ca="1">D287*(1+期末淨值明細表[[#This Row],[月報酬率]])+期末淨值明細表[[#This Row],[投入金額]]</f>
        <v>13392232.74931775</v>
      </c>
    </row>
    <row r="289" spans="1:4" x14ac:dyDescent="0.25">
      <c r="A289" s="5">
        <v>269</v>
      </c>
      <c r="B289" s="2">
        <f t="shared" si="8"/>
        <v>10000</v>
      </c>
      <c r="C289" s="4">
        <f t="shared" ca="1" si="9"/>
        <v>0.01</v>
      </c>
      <c r="D289" s="2">
        <f ca="1">D288*(1+期末淨值明細表[[#This Row],[月報酬率]])+期末淨值明細表[[#This Row],[投入金額]]</f>
        <v>13536155.076810928</v>
      </c>
    </row>
    <row r="290" spans="1:4" x14ac:dyDescent="0.25">
      <c r="A290" s="5">
        <v>270</v>
      </c>
      <c r="B290" s="2">
        <f t="shared" si="8"/>
        <v>10000</v>
      </c>
      <c r="C290" s="4">
        <f t="shared" ca="1" si="9"/>
        <v>0.01</v>
      </c>
      <c r="D290" s="2">
        <f ca="1">D289*(1+期末淨值明細表[[#This Row],[月報酬率]])+期末淨值明細表[[#This Row],[投入金額]]</f>
        <v>13681516.627579037</v>
      </c>
    </row>
    <row r="291" spans="1:4" x14ac:dyDescent="0.25">
      <c r="A291" s="5">
        <v>271</v>
      </c>
      <c r="B291" s="2">
        <f t="shared" si="8"/>
        <v>10000</v>
      </c>
      <c r="C291" s="4">
        <f t="shared" ca="1" si="9"/>
        <v>0.01</v>
      </c>
      <c r="D291" s="2">
        <f ca="1">D290*(1+期末淨值明細表[[#This Row],[月報酬率]])+期末淨值明細表[[#This Row],[投入金額]]</f>
        <v>13828331.793854827</v>
      </c>
    </row>
    <row r="292" spans="1:4" x14ac:dyDescent="0.25">
      <c r="A292" s="5">
        <v>272</v>
      </c>
      <c r="B292" s="2">
        <f t="shared" si="8"/>
        <v>10000</v>
      </c>
      <c r="C292" s="4">
        <f t="shared" ca="1" si="9"/>
        <v>0.01</v>
      </c>
      <c r="D292" s="2">
        <f ca="1">D291*(1+期末淨值明細表[[#This Row],[月報酬率]])+期末淨值明細表[[#This Row],[投入金額]]</f>
        <v>13976615.111793375</v>
      </c>
    </row>
    <row r="293" spans="1:4" x14ac:dyDescent="0.25">
      <c r="A293" s="5">
        <v>273</v>
      </c>
      <c r="B293" s="2">
        <f t="shared" si="8"/>
        <v>10000</v>
      </c>
      <c r="C293" s="4">
        <f t="shared" ca="1" si="9"/>
        <v>0.01</v>
      </c>
      <c r="D293" s="2">
        <f ca="1">D292*(1+期末淨值明細表[[#This Row],[月報酬率]])+期末淨值明細表[[#This Row],[投入金額]]</f>
        <v>14126381.262911309</v>
      </c>
    </row>
    <row r="294" spans="1:4" x14ac:dyDescent="0.25">
      <c r="A294" s="5">
        <v>274</v>
      </c>
      <c r="B294" s="2">
        <f t="shared" si="8"/>
        <v>10000</v>
      </c>
      <c r="C294" s="4">
        <f t="shared" ca="1" si="9"/>
        <v>0.01</v>
      </c>
      <c r="D294" s="2">
        <f ca="1">D293*(1+期末淨值明細表[[#This Row],[月報酬率]])+期末淨值明細表[[#This Row],[投入金額]]</f>
        <v>14277645.075540422</v>
      </c>
    </row>
    <row r="295" spans="1:4" x14ac:dyDescent="0.25">
      <c r="A295" s="5">
        <v>275</v>
      </c>
      <c r="B295" s="2">
        <f t="shared" si="8"/>
        <v>10000</v>
      </c>
      <c r="C295" s="4">
        <f t="shared" ca="1" si="9"/>
        <v>0.01</v>
      </c>
      <c r="D295" s="2">
        <f ca="1">D294*(1+期末淨值明細表[[#This Row],[月報酬率]])+期末淨值明細表[[#This Row],[投入金額]]</f>
        <v>14430421.526295826</v>
      </c>
    </row>
    <row r="296" spans="1:4" x14ac:dyDescent="0.25">
      <c r="A296" s="5">
        <v>276</v>
      </c>
      <c r="B296" s="2">
        <f t="shared" si="8"/>
        <v>10000</v>
      </c>
      <c r="C296" s="4">
        <f t="shared" ca="1" si="9"/>
        <v>0.01</v>
      </c>
      <c r="D296" s="2">
        <f ca="1">D295*(1+期末淨值明細表[[#This Row],[月報酬率]])+期末淨值明細表[[#This Row],[投入金額]]</f>
        <v>14584725.741558785</v>
      </c>
    </row>
    <row r="297" spans="1:4" x14ac:dyDescent="0.25">
      <c r="A297" s="5">
        <v>277</v>
      </c>
      <c r="B297" s="2">
        <f t="shared" si="8"/>
        <v>10000</v>
      </c>
      <c r="C297" s="4">
        <f t="shared" ca="1" si="9"/>
        <v>0.01</v>
      </c>
      <c r="D297" s="2">
        <f ca="1">D296*(1+期末淨值明細表[[#This Row],[月報酬率]])+期末淨值明細表[[#This Row],[投入金額]]</f>
        <v>14740572.998974372</v>
      </c>
    </row>
    <row r="298" spans="1:4" x14ac:dyDescent="0.25">
      <c r="A298" s="5">
        <v>278</v>
      </c>
      <c r="B298" s="2">
        <f t="shared" si="8"/>
        <v>10000</v>
      </c>
      <c r="C298" s="4">
        <f t="shared" ca="1" si="9"/>
        <v>0.01</v>
      </c>
      <c r="D298" s="2">
        <f ca="1">D297*(1+期末淨值明細表[[#This Row],[月報酬率]])+期末淨值明細表[[#This Row],[投入金額]]</f>
        <v>14897978.728964116</v>
      </c>
    </row>
    <row r="299" spans="1:4" x14ac:dyDescent="0.25">
      <c r="A299" s="5">
        <v>279</v>
      </c>
      <c r="B299" s="2">
        <f t="shared" si="8"/>
        <v>10000</v>
      </c>
      <c r="C299" s="4">
        <f t="shared" ca="1" si="9"/>
        <v>0.01</v>
      </c>
      <c r="D299" s="2">
        <f ca="1">D298*(1+期末淨值明細表[[#This Row],[月報酬率]])+期末淨值明細表[[#This Row],[投入金額]]</f>
        <v>15056958.516253758</v>
      </c>
    </row>
    <row r="300" spans="1:4" x14ac:dyDescent="0.25">
      <c r="A300" s="5">
        <v>280</v>
      </c>
      <c r="B300" s="2">
        <f t="shared" si="8"/>
        <v>10000</v>
      </c>
      <c r="C300" s="4">
        <f t="shared" ca="1" si="9"/>
        <v>0.01</v>
      </c>
      <c r="D300" s="2">
        <f ca="1">D299*(1+期末淨值明細表[[#This Row],[月報酬率]])+期末淨值明細表[[#This Row],[投入金額]]</f>
        <v>15217528.101416295</v>
      </c>
    </row>
    <row r="301" spans="1:4" x14ac:dyDescent="0.25">
      <c r="A301" s="5">
        <v>281</v>
      </c>
      <c r="B301" s="2">
        <f t="shared" si="8"/>
        <v>10000</v>
      </c>
      <c r="C301" s="4">
        <f t="shared" ca="1" si="9"/>
        <v>0.01</v>
      </c>
      <c r="D301" s="2">
        <f ca="1">D300*(1+期末淨值明細表[[#This Row],[月報酬率]])+期末淨值明細表[[#This Row],[投入金額]]</f>
        <v>15379703.382430458</v>
      </c>
    </row>
    <row r="302" spans="1:4" x14ac:dyDescent="0.25">
      <c r="A302" s="5">
        <v>282</v>
      </c>
      <c r="B302" s="2">
        <f t="shared" si="8"/>
        <v>10000</v>
      </c>
      <c r="C302" s="4">
        <f t="shared" ca="1" si="9"/>
        <v>0.01</v>
      </c>
      <c r="D302" s="2">
        <f ca="1">D301*(1+期末淨值明細表[[#This Row],[月報酬率]])+期末淨值明細表[[#This Row],[投入金額]]</f>
        <v>15543500.416254763</v>
      </c>
    </row>
    <row r="303" spans="1:4" x14ac:dyDescent="0.25">
      <c r="A303" s="5">
        <v>283</v>
      </c>
      <c r="B303" s="2">
        <f t="shared" si="8"/>
        <v>10000</v>
      </c>
      <c r="C303" s="4">
        <f t="shared" ca="1" si="9"/>
        <v>0.01</v>
      </c>
      <c r="D303" s="2">
        <f ca="1">D302*(1+期末淨值明細表[[#This Row],[月報酬率]])+期末淨值明細表[[#This Row],[投入金額]]</f>
        <v>15708935.420417311</v>
      </c>
    </row>
    <row r="304" spans="1:4" x14ac:dyDescent="0.25">
      <c r="A304" s="5">
        <v>284</v>
      </c>
      <c r="B304" s="2">
        <f t="shared" si="8"/>
        <v>10000</v>
      </c>
      <c r="C304" s="4">
        <f t="shared" ca="1" si="9"/>
        <v>0.01</v>
      </c>
      <c r="D304" s="2">
        <f ca="1">D303*(1+期末淨值明細表[[#This Row],[月報酬率]])+期末淨值明細表[[#This Row],[投入金額]]</f>
        <v>15876024.774621485</v>
      </c>
    </row>
    <row r="305" spans="1:4" x14ac:dyDescent="0.25">
      <c r="A305" s="5">
        <v>285</v>
      </c>
      <c r="B305" s="2">
        <f t="shared" si="8"/>
        <v>10000</v>
      </c>
      <c r="C305" s="4">
        <f t="shared" ca="1" si="9"/>
        <v>0.01</v>
      </c>
      <c r="D305" s="2">
        <f ca="1">D304*(1+期末淨值明細表[[#This Row],[月報酬率]])+期末淨值明細表[[#This Row],[投入金額]]</f>
        <v>16044785.022367699</v>
      </c>
    </row>
    <row r="306" spans="1:4" x14ac:dyDescent="0.25">
      <c r="A306" s="5">
        <v>286</v>
      </c>
      <c r="B306" s="2">
        <f t="shared" si="8"/>
        <v>10000</v>
      </c>
      <c r="C306" s="4">
        <f t="shared" ca="1" si="9"/>
        <v>0.01</v>
      </c>
      <c r="D306" s="2">
        <f ca="1">D305*(1+期末淨值明細表[[#This Row],[月報酬率]])+期末淨值明細表[[#This Row],[投入金額]]</f>
        <v>16215232.872591376</v>
      </c>
    </row>
    <row r="307" spans="1:4" x14ac:dyDescent="0.25">
      <c r="A307" s="5">
        <v>287</v>
      </c>
      <c r="B307" s="2">
        <f t="shared" si="8"/>
        <v>10000</v>
      </c>
      <c r="C307" s="4">
        <f t="shared" ca="1" si="9"/>
        <v>0.01</v>
      </c>
      <c r="D307" s="2">
        <f ca="1">D306*(1+期末淨值明細表[[#This Row],[月報酬率]])+期末淨值明細表[[#This Row],[投入金額]]</f>
        <v>16387385.20131729</v>
      </c>
    </row>
    <row r="308" spans="1:4" x14ac:dyDescent="0.25">
      <c r="A308" s="5">
        <v>288</v>
      </c>
      <c r="B308" s="2">
        <f t="shared" si="8"/>
        <v>10000</v>
      </c>
      <c r="C308" s="4">
        <f t="shared" ca="1" si="9"/>
        <v>0.01</v>
      </c>
      <c r="D308" s="2">
        <f ca="1">D307*(1+期末淨值明細表[[#This Row],[月報酬率]])+期末淨值明細表[[#This Row],[投入金額]]</f>
        <v>16561259.053330462</v>
      </c>
    </row>
    <row r="309" spans="1:4" x14ac:dyDescent="0.25">
      <c r="A309" s="5">
        <v>289</v>
      </c>
      <c r="B309" s="2">
        <f t="shared" si="8"/>
        <v>10000</v>
      </c>
      <c r="C309" s="4">
        <f t="shared" ca="1" si="9"/>
        <v>0.01</v>
      </c>
      <c r="D309" s="2">
        <f ca="1">D308*(1+期末淨值明細表[[#This Row],[月報酬率]])+期末淨值明細表[[#This Row],[投入金額]]</f>
        <v>16736871.643863767</v>
      </c>
    </row>
    <row r="310" spans="1:4" x14ac:dyDescent="0.25">
      <c r="A310" s="5">
        <v>290</v>
      </c>
      <c r="B310" s="2">
        <f t="shared" si="8"/>
        <v>10000</v>
      </c>
      <c r="C310" s="4">
        <f t="shared" ca="1" si="9"/>
        <v>0.01</v>
      </c>
      <c r="D310" s="2">
        <f ca="1">D309*(1+期末淨值明細表[[#This Row],[月報酬率]])+期末淨值明細表[[#This Row],[投入金額]]</f>
        <v>16914240.360302404</v>
      </c>
    </row>
    <row r="311" spans="1:4" x14ac:dyDescent="0.25">
      <c r="A311" s="5">
        <v>291</v>
      </c>
      <c r="B311" s="2">
        <f t="shared" si="8"/>
        <v>10000</v>
      </c>
      <c r="C311" s="4">
        <f t="shared" ca="1" si="9"/>
        <v>0.01</v>
      </c>
      <c r="D311" s="2">
        <f ca="1">D310*(1+期末淨值明細表[[#This Row],[月報酬率]])+期末淨值明細表[[#This Row],[投入金額]]</f>
        <v>17093382.763905428</v>
      </c>
    </row>
    <row r="312" spans="1:4" x14ac:dyDescent="0.25">
      <c r="A312" s="5">
        <v>292</v>
      </c>
      <c r="B312" s="2">
        <f t="shared" si="8"/>
        <v>10000</v>
      </c>
      <c r="C312" s="4">
        <f t="shared" ca="1" si="9"/>
        <v>0.01</v>
      </c>
      <c r="D312" s="2">
        <f ca="1">D311*(1+期末淨值明細表[[#This Row],[月報酬率]])+期末淨值明細表[[#This Row],[投入金額]]</f>
        <v>17274316.591544483</v>
      </c>
    </row>
    <row r="313" spans="1:4" x14ac:dyDescent="0.25">
      <c r="A313" s="5">
        <v>293</v>
      </c>
      <c r="B313" s="2">
        <f t="shared" si="8"/>
        <v>10000</v>
      </c>
      <c r="C313" s="4">
        <f t="shared" ca="1" si="9"/>
        <v>0.01</v>
      </c>
      <c r="D313" s="2">
        <f ca="1">D312*(1+期末淨值明細表[[#This Row],[月報酬率]])+期末淨值明細表[[#This Row],[投入金額]]</f>
        <v>17457059.757459927</v>
      </c>
    </row>
    <row r="314" spans="1:4" x14ac:dyDescent="0.25">
      <c r="A314" s="5">
        <v>294</v>
      </c>
      <c r="B314" s="2">
        <f t="shared" si="8"/>
        <v>10000</v>
      </c>
      <c r="C314" s="4">
        <f t="shared" ca="1" si="9"/>
        <v>0.01</v>
      </c>
      <c r="D314" s="2">
        <f ca="1">D313*(1+期末淨值明細表[[#This Row],[月報酬率]])+期末淨值明細表[[#This Row],[投入金額]]</f>
        <v>17641630.355034526</v>
      </c>
    </row>
    <row r="315" spans="1:4" x14ac:dyDescent="0.25">
      <c r="A315" s="5">
        <v>295</v>
      </c>
      <c r="B315" s="2">
        <f t="shared" si="8"/>
        <v>10000</v>
      </c>
      <c r="C315" s="4">
        <f t="shared" ca="1" si="9"/>
        <v>0.01</v>
      </c>
      <c r="D315" s="2">
        <f ca="1">D314*(1+期末淨值明細表[[#This Row],[月報酬率]])+期末淨值明細表[[#This Row],[投入金額]]</f>
        <v>17828046.65858487</v>
      </c>
    </row>
    <row r="316" spans="1:4" x14ac:dyDescent="0.25">
      <c r="A316" s="5">
        <v>296</v>
      </c>
      <c r="B316" s="2">
        <f t="shared" si="8"/>
        <v>10000</v>
      </c>
      <c r="C316" s="4">
        <f t="shared" ca="1" si="9"/>
        <v>0.01</v>
      </c>
      <c r="D316" s="2">
        <f ca="1">D315*(1+期末淨值明細表[[#This Row],[月報酬率]])+期末淨值明細表[[#This Row],[投入金額]]</f>
        <v>18016327.125170719</v>
      </c>
    </row>
    <row r="317" spans="1:4" x14ac:dyDescent="0.25">
      <c r="A317" s="5">
        <v>297</v>
      </c>
      <c r="B317" s="2">
        <f t="shared" si="8"/>
        <v>10000</v>
      </c>
      <c r="C317" s="4">
        <f t="shared" ca="1" si="9"/>
        <v>0.01</v>
      </c>
      <c r="D317" s="2">
        <f ca="1">D316*(1+期末淨值明細表[[#This Row],[月報酬率]])+期末淨值明細表[[#This Row],[投入金額]]</f>
        <v>18206490.396422427</v>
      </c>
    </row>
    <row r="318" spans="1:4" x14ac:dyDescent="0.25">
      <c r="A318" s="5">
        <v>298</v>
      </c>
      <c r="B318" s="2">
        <f t="shared" si="8"/>
        <v>10000</v>
      </c>
      <c r="C318" s="4">
        <f t="shared" ca="1" si="9"/>
        <v>0.01</v>
      </c>
      <c r="D318" s="2">
        <f ca="1">D317*(1+期末淨值明細表[[#This Row],[月報酬率]])+期末淨值明細表[[#This Row],[投入金額]]</f>
        <v>18398555.300386652</v>
      </c>
    </row>
    <row r="319" spans="1:4" x14ac:dyDescent="0.25">
      <c r="A319" s="5">
        <v>299</v>
      </c>
      <c r="B319" s="2">
        <f t="shared" si="8"/>
        <v>10000</v>
      </c>
      <c r="C319" s="4">
        <f t="shared" ca="1" si="9"/>
        <v>0.01</v>
      </c>
      <c r="D319" s="2">
        <f ca="1">D318*(1+期末淨值明細表[[#This Row],[月報酬率]])+期末淨值明細表[[#This Row],[投入金額]]</f>
        <v>18592540.853390519</v>
      </c>
    </row>
    <row r="320" spans="1:4" x14ac:dyDescent="0.25">
      <c r="A320" s="5">
        <v>300</v>
      </c>
      <c r="B320" s="2">
        <f t="shared" si="8"/>
        <v>10000</v>
      </c>
      <c r="C320" s="4">
        <f t="shared" ca="1" si="9"/>
        <v>0.01</v>
      </c>
      <c r="D320" s="2">
        <f ca="1">D319*(1+期末淨值明細表[[#This Row],[月報酬率]])+期末淨值明細表[[#This Row],[投入金額]]</f>
        <v>18788466.261924423</v>
      </c>
    </row>
    <row r="321" spans="1:4" x14ac:dyDescent="0.25">
      <c r="A321" s="5">
        <v>301</v>
      </c>
      <c r="B321" s="2">
        <f t="shared" si="8"/>
        <v>10000</v>
      </c>
      <c r="C321" s="4">
        <f t="shared" ca="1" si="9"/>
        <v>0.01</v>
      </c>
      <c r="D321" s="2">
        <f ca="1">D320*(1+期末淨值明細表[[#This Row],[月報酬率]])+期末淨值明細表[[#This Row],[投入金額]]</f>
        <v>18986350.924543668</v>
      </c>
    </row>
    <row r="322" spans="1:4" x14ac:dyDescent="0.25">
      <c r="A322" s="5">
        <v>302</v>
      </c>
      <c r="B322" s="2">
        <f t="shared" si="8"/>
        <v>10000</v>
      </c>
      <c r="C322" s="4">
        <f t="shared" ca="1" si="9"/>
        <v>0.01</v>
      </c>
      <c r="D322" s="2">
        <f ca="1">D321*(1+期末淨值明細表[[#This Row],[月報酬率]])+期末淨值明細表[[#This Row],[投入金額]]</f>
        <v>19186214.433789104</v>
      </c>
    </row>
    <row r="323" spans="1:4" x14ac:dyDescent="0.25">
      <c r="A323" s="5">
        <v>303</v>
      </c>
      <c r="B323" s="2">
        <f t="shared" si="8"/>
        <v>10000</v>
      </c>
      <c r="C323" s="4">
        <f t="shared" ca="1" si="9"/>
        <v>0.01</v>
      </c>
      <c r="D323" s="2">
        <f ca="1">D322*(1+期末淨值明細表[[#This Row],[月報酬率]])+期末淨值明細表[[#This Row],[投入金額]]</f>
        <v>19388076.578126997</v>
      </c>
    </row>
    <row r="324" spans="1:4" x14ac:dyDescent="0.25">
      <c r="A324" s="5">
        <v>304</v>
      </c>
      <c r="B324" s="2">
        <f t="shared" si="8"/>
        <v>10000</v>
      </c>
      <c r="C324" s="4">
        <f t="shared" ca="1" si="9"/>
        <v>0.01</v>
      </c>
      <c r="D324" s="2">
        <f ca="1">D323*(1+期末淨值明細表[[#This Row],[月報酬率]])+期末淨值明細表[[#This Row],[投入金額]]</f>
        <v>19591957.343908265</v>
      </c>
    </row>
    <row r="325" spans="1:4" x14ac:dyDescent="0.25">
      <c r="A325" s="5">
        <v>305</v>
      </c>
      <c r="B325" s="2">
        <f t="shared" si="8"/>
        <v>10000</v>
      </c>
      <c r="C325" s="4">
        <f t="shared" ca="1" si="9"/>
        <v>0.01</v>
      </c>
      <c r="D325" s="2">
        <f ca="1">D324*(1+期末淨值明細表[[#This Row],[月報酬率]])+期末淨值明細表[[#This Row],[投入金額]]</f>
        <v>19797876.917347349</v>
      </c>
    </row>
    <row r="326" spans="1:4" x14ac:dyDescent="0.25">
      <c r="A326" s="5">
        <v>306</v>
      </c>
      <c r="B326" s="2">
        <f t="shared" si="8"/>
        <v>10000</v>
      </c>
      <c r="C326" s="4">
        <f t="shared" ca="1" si="9"/>
        <v>0.01</v>
      </c>
      <c r="D326" s="2">
        <f ca="1">D325*(1+期末淨值明細表[[#This Row],[月報酬率]])+期末淨值明細表[[#This Row],[投入金額]]</f>
        <v>20005855.686520822</v>
      </c>
    </row>
    <row r="327" spans="1:4" x14ac:dyDescent="0.25">
      <c r="A327" s="5">
        <v>307</v>
      </c>
      <c r="B327" s="2">
        <f t="shared" si="8"/>
        <v>10000</v>
      </c>
      <c r="C327" s="4">
        <f t="shared" ca="1" si="9"/>
        <v>0.01</v>
      </c>
      <c r="D327" s="2">
        <f ca="1">D326*(1+期末淨值明細表[[#This Row],[月報酬率]])+期末淨值明細表[[#This Row],[投入金額]]</f>
        <v>20215914.24338603</v>
      </c>
    </row>
    <row r="328" spans="1:4" x14ac:dyDescent="0.25">
      <c r="A328" s="5">
        <v>308</v>
      </c>
      <c r="B328" s="2">
        <f t="shared" si="8"/>
        <v>10000</v>
      </c>
      <c r="C328" s="4">
        <f t="shared" ca="1" si="9"/>
        <v>0.01</v>
      </c>
      <c r="D328" s="2">
        <f ca="1">D327*(1+期末淨值明細表[[#This Row],[月報酬率]])+期末淨值明細表[[#This Row],[投入金額]]</f>
        <v>20428073.38581989</v>
      </c>
    </row>
    <row r="329" spans="1:4" x14ac:dyDescent="0.25">
      <c r="A329" s="5">
        <v>309</v>
      </c>
      <c r="B329" s="2">
        <f t="shared" si="8"/>
        <v>10000</v>
      </c>
      <c r="C329" s="4">
        <f t="shared" ca="1" si="9"/>
        <v>0.01</v>
      </c>
      <c r="D329" s="2">
        <f ca="1">D328*(1+期末淨值明細表[[#This Row],[月報酬率]])+期末淨值明細表[[#This Row],[投入金額]]</f>
        <v>20642354.119678088</v>
      </c>
    </row>
    <row r="330" spans="1:4" x14ac:dyDescent="0.25">
      <c r="A330" s="5">
        <v>310</v>
      </c>
      <c r="B330" s="2">
        <f t="shared" si="8"/>
        <v>10000</v>
      </c>
      <c r="C330" s="4">
        <f t="shared" ca="1" si="9"/>
        <v>0.01</v>
      </c>
      <c r="D330" s="2">
        <f ca="1">D329*(1+期末淨值明細表[[#This Row],[月報酬率]])+期末淨值明細表[[#This Row],[投入金額]]</f>
        <v>20858777.66087487</v>
      </c>
    </row>
    <row r="331" spans="1:4" x14ac:dyDescent="0.25">
      <c r="A331" s="5">
        <v>311</v>
      </c>
      <c r="B331" s="2">
        <f t="shared" si="8"/>
        <v>10000</v>
      </c>
      <c r="C331" s="4">
        <f t="shared" ca="1" si="9"/>
        <v>0.01</v>
      </c>
      <c r="D331" s="2">
        <f ca="1">D330*(1+期末淨值明細表[[#This Row],[月報酬率]])+期末淨值明細表[[#This Row],[投入金額]]</f>
        <v>21077365.43748362</v>
      </c>
    </row>
    <row r="332" spans="1:4" x14ac:dyDescent="0.25">
      <c r="A332" s="5">
        <v>312</v>
      </c>
      <c r="B332" s="2">
        <f t="shared" si="8"/>
        <v>10000</v>
      </c>
      <c r="C332" s="4">
        <f t="shared" ca="1" si="9"/>
        <v>0.01</v>
      </c>
      <c r="D332" s="2">
        <f ca="1">D331*(1+期末淨值明細表[[#This Row],[月報酬率]])+期末淨值明細表[[#This Row],[投入金額]]</f>
        <v>21298139.091858458</v>
      </c>
    </row>
    <row r="333" spans="1:4" x14ac:dyDescent="0.25">
      <c r="A333" s="5">
        <v>313</v>
      </c>
      <c r="B333" s="2">
        <f t="shared" si="8"/>
        <v>10000</v>
      </c>
      <c r="C333" s="4">
        <f t="shared" ca="1" si="9"/>
        <v>0.01</v>
      </c>
      <c r="D333" s="2">
        <f ca="1">D332*(1+期末淨值明細表[[#This Row],[月報酬率]])+期末淨值明細表[[#This Row],[投入金額]]</f>
        <v>21521120.482777044</v>
      </c>
    </row>
    <row r="334" spans="1:4" x14ac:dyDescent="0.25">
      <c r="A334" s="5">
        <v>314</v>
      </c>
      <c r="B334" s="2">
        <f t="shared" si="8"/>
        <v>10000</v>
      </c>
      <c r="C334" s="4">
        <f t="shared" ca="1" si="9"/>
        <v>0.01</v>
      </c>
      <c r="D334" s="2">
        <f ca="1">D333*(1+期末淨值明細表[[#This Row],[月報酬率]])+期末淨值明細表[[#This Row],[投入金額]]</f>
        <v>21746331.687604815</v>
      </c>
    </row>
    <row r="335" spans="1:4" x14ac:dyDescent="0.25">
      <c r="A335" s="5">
        <v>315</v>
      </c>
      <c r="B335" s="2">
        <f t="shared" si="8"/>
        <v>10000</v>
      </c>
      <c r="C335" s="4">
        <f t="shared" ca="1" si="9"/>
        <v>0.01</v>
      </c>
      <c r="D335" s="2">
        <f ca="1">D334*(1+期末淨值明細表[[#This Row],[月報酬率]])+期末淨值明細表[[#This Row],[投入金額]]</f>
        <v>21973795.004480865</v>
      </c>
    </row>
    <row r="336" spans="1:4" x14ac:dyDescent="0.25">
      <c r="A336" s="5">
        <v>316</v>
      </c>
      <c r="B336" s="2">
        <f t="shared" si="8"/>
        <v>10000</v>
      </c>
      <c r="C336" s="4">
        <f t="shared" ca="1" si="9"/>
        <v>0.01</v>
      </c>
      <c r="D336" s="2">
        <f ca="1">D335*(1+期末淨值明細表[[#This Row],[月報酬率]])+期末淨值明細表[[#This Row],[投入金額]]</f>
        <v>22203532.954525672</v>
      </c>
    </row>
    <row r="337" spans="1:4" x14ac:dyDescent="0.25">
      <c r="A337" s="5">
        <v>317</v>
      </c>
      <c r="B337" s="2">
        <f t="shared" si="8"/>
        <v>10000</v>
      </c>
      <c r="C337" s="4">
        <f t="shared" ca="1" si="9"/>
        <v>0.01</v>
      </c>
      <c r="D337" s="2">
        <f ca="1">D336*(1+期末淨值明細表[[#This Row],[月報酬率]])+期末淨值明細表[[#This Row],[投入金額]]</f>
        <v>22435568.284070928</v>
      </c>
    </row>
    <row r="338" spans="1:4" x14ac:dyDescent="0.25">
      <c r="A338" s="5">
        <v>318</v>
      </c>
      <c r="B338" s="2">
        <f t="shared" si="8"/>
        <v>10000</v>
      </c>
      <c r="C338" s="4">
        <f t="shared" ca="1" si="9"/>
        <v>0.01</v>
      </c>
      <c r="D338" s="2">
        <f ca="1">D337*(1+期末淨值明細表[[#This Row],[月報酬率]])+期末淨值明細表[[#This Row],[投入金額]]</f>
        <v>22669923.966911636</v>
      </c>
    </row>
    <row r="339" spans="1:4" x14ac:dyDescent="0.25">
      <c r="A339" s="5">
        <v>319</v>
      </c>
      <c r="B339" s="2">
        <f t="shared" si="8"/>
        <v>10000</v>
      </c>
      <c r="C339" s="4">
        <f t="shared" ca="1" si="9"/>
        <v>0.01</v>
      </c>
      <c r="D339" s="2">
        <f ca="1">D338*(1+期末淨值明細表[[#This Row],[月報酬率]])+期末淨值明細表[[#This Row],[投入金額]]</f>
        <v>22906623.206580754</v>
      </c>
    </row>
    <row r="340" spans="1:4" x14ac:dyDescent="0.25">
      <c r="A340" s="5">
        <v>320</v>
      </c>
      <c r="B340" s="2">
        <f t="shared" si="8"/>
        <v>10000</v>
      </c>
      <c r="C340" s="4">
        <f t="shared" ca="1" si="9"/>
        <v>0.01</v>
      </c>
      <c r="D340" s="2">
        <f ca="1">D339*(1+期末淨值明細表[[#This Row],[月報酬率]])+期末淨值明細表[[#This Row],[投入金額]]</f>
        <v>23145689.438646562</v>
      </c>
    </row>
    <row r="341" spans="1:4" x14ac:dyDescent="0.25">
      <c r="A341" s="5">
        <v>321</v>
      </c>
      <c r="B341" s="2">
        <f t="shared" ref="B341:B404" si="10">每月投入</f>
        <v>10000</v>
      </c>
      <c r="C341" s="4">
        <f t="shared" ref="C341:C404" ca="1" si="11">IF(報酬率模式="固定",平均報酬率/12,_xlfn.NORM.INV(RAND(),平均報酬率/12,標準差/12^0.5))</f>
        <v>0.01</v>
      </c>
      <c r="D341" s="2">
        <f ca="1">D340*(1+期末淨值明細表[[#This Row],[月報酬率]])+期末淨值明細表[[#This Row],[投入金額]]</f>
        <v>23387146.333033029</v>
      </c>
    </row>
    <row r="342" spans="1:4" x14ac:dyDescent="0.25">
      <c r="A342" s="5">
        <v>322</v>
      </c>
      <c r="B342" s="2">
        <f t="shared" si="10"/>
        <v>10000</v>
      </c>
      <c r="C342" s="4">
        <f t="shared" ca="1" si="11"/>
        <v>0.01</v>
      </c>
      <c r="D342" s="2">
        <f ca="1">D341*(1+期末淨值明細表[[#This Row],[月報酬率]])+期末淨值明細表[[#This Row],[投入金額]]</f>
        <v>23631017.796363361</v>
      </c>
    </row>
    <row r="343" spans="1:4" x14ac:dyDescent="0.25">
      <c r="A343" s="5">
        <v>323</v>
      </c>
      <c r="B343" s="2">
        <f t="shared" si="10"/>
        <v>10000</v>
      </c>
      <c r="C343" s="4">
        <f t="shared" ca="1" si="11"/>
        <v>0.01</v>
      </c>
      <c r="D343" s="2">
        <f ca="1">D342*(1+期末淨值明細表[[#This Row],[月報酬率]])+期末淨值明細表[[#This Row],[投入金額]]</f>
        <v>23877327.974326994</v>
      </c>
    </row>
    <row r="344" spans="1:4" x14ac:dyDescent="0.25">
      <c r="A344" s="5">
        <v>324</v>
      </c>
      <c r="B344" s="2">
        <f t="shared" si="10"/>
        <v>10000</v>
      </c>
      <c r="C344" s="4">
        <f t="shared" ca="1" si="11"/>
        <v>0.01</v>
      </c>
      <c r="D344" s="2">
        <f ca="1">D343*(1+期末淨值明細表[[#This Row],[月報酬率]])+期末淨值明細表[[#This Row],[投入金額]]</f>
        <v>24126101.254070263</v>
      </c>
    </row>
    <row r="345" spans="1:4" x14ac:dyDescent="0.25">
      <c r="A345" s="5">
        <v>325</v>
      </c>
      <c r="B345" s="2">
        <f t="shared" si="10"/>
        <v>10000</v>
      </c>
      <c r="C345" s="4">
        <f t="shared" ca="1" si="11"/>
        <v>0.01</v>
      </c>
      <c r="D345" s="2">
        <f ca="1">D344*(1+期末淨值明細表[[#This Row],[月報酬率]])+期末淨值明細表[[#This Row],[投入金額]]</f>
        <v>24377362.266610965</v>
      </c>
    </row>
    <row r="346" spans="1:4" x14ac:dyDescent="0.25">
      <c r="A346" s="5">
        <v>326</v>
      </c>
      <c r="B346" s="2">
        <f t="shared" si="10"/>
        <v>10000</v>
      </c>
      <c r="C346" s="4">
        <f t="shared" ca="1" si="11"/>
        <v>0.01</v>
      </c>
      <c r="D346" s="2">
        <f ca="1">D345*(1+期末淨值明細表[[#This Row],[月報酬率]])+期末淨值明細表[[#This Row],[投入金額]]</f>
        <v>24631135.889277074</v>
      </c>
    </row>
    <row r="347" spans="1:4" x14ac:dyDescent="0.25">
      <c r="A347" s="5">
        <v>327</v>
      </c>
      <c r="B347" s="2">
        <f t="shared" si="10"/>
        <v>10000</v>
      </c>
      <c r="C347" s="4">
        <f t="shared" ca="1" si="11"/>
        <v>0.01</v>
      </c>
      <c r="D347" s="2">
        <f ca="1">D346*(1+期末淨值明細表[[#This Row],[月報酬率]])+期末淨值明細表[[#This Row],[投入金額]]</f>
        <v>24887447.248169847</v>
      </c>
    </row>
    <row r="348" spans="1:4" x14ac:dyDescent="0.25">
      <c r="A348" s="5">
        <v>328</v>
      </c>
      <c r="B348" s="2">
        <f t="shared" si="10"/>
        <v>10000</v>
      </c>
      <c r="C348" s="4">
        <f t="shared" ca="1" si="11"/>
        <v>0.01</v>
      </c>
      <c r="D348" s="2">
        <f ca="1">D347*(1+期末淨值明細表[[#This Row],[月報酬率]])+期末淨值明細表[[#This Row],[投入金額]]</f>
        <v>25146321.720651545</v>
      </c>
    </row>
    <row r="349" spans="1:4" x14ac:dyDescent="0.25">
      <c r="A349" s="5">
        <v>329</v>
      </c>
      <c r="B349" s="2">
        <f t="shared" si="10"/>
        <v>10000</v>
      </c>
      <c r="C349" s="4">
        <f t="shared" ca="1" si="11"/>
        <v>0.01</v>
      </c>
      <c r="D349" s="2">
        <f ca="1">D348*(1+期末淨值明細表[[#This Row],[月報酬率]])+期末淨值明細表[[#This Row],[投入金額]]</f>
        <v>25407784.93785806</v>
      </c>
    </row>
    <row r="350" spans="1:4" x14ac:dyDescent="0.25">
      <c r="A350" s="5">
        <v>330</v>
      </c>
      <c r="B350" s="2">
        <f t="shared" si="10"/>
        <v>10000</v>
      </c>
      <c r="C350" s="4">
        <f t="shared" ca="1" si="11"/>
        <v>0.01</v>
      </c>
      <c r="D350" s="2">
        <f ca="1">D349*(1+期末淨值明細表[[#This Row],[月報酬率]])+期末淨值明細表[[#This Row],[投入金額]]</f>
        <v>25671862.787236642</v>
      </c>
    </row>
    <row r="351" spans="1:4" x14ac:dyDescent="0.25">
      <c r="A351" s="5">
        <v>331</v>
      </c>
      <c r="B351" s="2">
        <f t="shared" si="10"/>
        <v>10000</v>
      </c>
      <c r="C351" s="4">
        <f t="shared" ca="1" si="11"/>
        <v>0.01</v>
      </c>
      <c r="D351" s="2">
        <f ca="1">D350*(1+期末淨值明細表[[#This Row],[月報酬率]])+期末淨值明細表[[#This Row],[投入金額]]</f>
        <v>25938581.415109009</v>
      </c>
    </row>
    <row r="352" spans="1:4" x14ac:dyDescent="0.25">
      <c r="A352" s="5">
        <v>332</v>
      </c>
      <c r="B352" s="2">
        <f t="shared" si="10"/>
        <v>10000</v>
      </c>
      <c r="C352" s="4">
        <f t="shared" ca="1" si="11"/>
        <v>0.01</v>
      </c>
      <c r="D352" s="2">
        <f ca="1">D351*(1+期末淨值明細表[[#This Row],[月報酬率]])+期末淨值明細表[[#This Row],[投入金額]]</f>
        <v>26207967.229260098</v>
      </c>
    </row>
    <row r="353" spans="1:4" x14ac:dyDescent="0.25">
      <c r="A353" s="5">
        <v>333</v>
      </c>
      <c r="B353" s="2">
        <f t="shared" si="10"/>
        <v>10000</v>
      </c>
      <c r="C353" s="4">
        <f t="shared" ca="1" si="11"/>
        <v>0.01</v>
      </c>
      <c r="D353" s="2">
        <f ca="1">D352*(1+期末淨值明細表[[#This Row],[月報酬率]])+期末淨值明細表[[#This Row],[投入金額]]</f>
        <v>26480046.9015527</v>
      </c>
    </row>
    <row r="354" spans="1:4" x14ac:dyDescent="0.25">
      <c r="A354" s="5">
        <v>334</v>
      </c>
      <c r="B354" s="2">
        <f t="shared" si="10"/>
        <v>10000</v>
      </c>
      <c r="C354" s="4">
        <f t="shared" ca="1" si="11"/>
        <v>0.01</v>
      </c>
      <c r="D354" s="2">
        <f ca="1">D353*(1+期末淨值明細表[[#This Row],[月報酬率]])+期末淨值明細表[[#This Row],[投入金額]]</f>
        <v>26754847.370568227</v>
      </c>
    </row>
    <row r="355" spans="1:4" x14ac:dyDescent="0.25">
      <c r="A355" s="5">
        <v>335</v>
      </c>
      <c r="B355" s="2">
        <f t="shared" si="10"/>
        <v>10000</v>
      </c>
      <c r="C355" s="4">
        <f t="shared" ca="1" si="11"/>
        <v>0.01</v>
      </c>
      <c r="D355" s="2">
        <f ca="1">D354*(1+期末淨值明細表[[#This Row],[月報酬率]])+期末淨值明細表[[#This Row],[投入金額]]</f>
        <v>27032395.84427391</v>
      </c>
    </row>
    <row r="356" spans="1:4" x14ac:dyDescent="0.25">
      <c r="A356" s="5">
        <v>336</v>
      </c>
      <c r="B356" s="2">
        <f t="shared" si="10"/>
        <v>10000</v>
      </c>
      <c r="C356" s="4">
        <f t="shared" ca="1" si="11"/>
        <v>0.01</v>
      </c>
      <c r="D356" s="2">
        <f ca="1">D355*(1+期末淨值明細表[[#This Row],[月報酬率]])+期末淨值明細表[[#This Row],[投入金額]]</f>
        <v>27312719.80271665</v>
      </c>
    </row>
    <row r="357" spans="1:4" x14ac:dyDescent="0.25">
      <c r="A357" s="5">
        <v>337</v>
      </c>
      <c r="B357" s="2">
        <f t="shared" si="10"/>
        <v>10000</v>
      </c>
      <c r="C357" s="4">
        <f t="shared" ca="1" si="11"/>
        <v>0.01</v>
      </c>
      <c r="D357" s="2">
        <f ca="1">D356*(1+期末淨值明細表[[#This Row],[月報酬率]])+期末淨值明細表[[#This Row],[投入金額]]</f>
        <v>27595847.000743818</v>
      </c>
    </row>
    <row r="358" spans="1:4" x14ac:dyDescent="0.25">
      <c r="A358" s="5">
        <v>338</v>
      </c>
      <c r="B358" s="2">
        <f t="shared" si="10"/>
        <v>10000</v>
      </c>
      <c r="C358" s="4">
        <f t="shared" ca="1" si="11"/>
        <v>0.01</v>
      </c>
      <c r="D358" s="2">
        <f ca="1">D357*(1+期末淨值明細表[[#This Row],[月報酬率]])+期末淨值明細表[[#This Row],[投入金額]]</f>
        <v>27881805.470751256</v>
      </c>
    </row>
    <row r="359" spans="1:4" x14ac:dyDescent="0.25">
      <c r="A359" s="5">
        <v>339</v>
      </c>
      <c r="B359" s="2">
        <f t="shared" si="10"/>
        <v>10000</v>
      </c>
      <c r="C359" s="4">
        <f t="shared" ca="1" si="11"/>
        <v>0.01</v>
      </c>
      <c r="D359" s="2">
        <f ca="1">D358*(1+期末淨值明細表[[#This Row],[月報酬率]])+期末淨值明細表[[#This Row],[投入金額]]</f>
        <v>28170623.525458768</v>
      </c>
    </row>
    <row r="360" spans="1:4" x14ac:dyDescent="0.25">
      <c r="A360" s="5">
        <v>340</v>
      </c>
      <c r="B360" s="2">
        <f t="shared" si="10"/>
        <v>10000</v>
      </c>
      <c r="C360" s="4">
        <f t="shared" ca="1" si="11"/>
        <v>0.01</v>
      </c>
      <c r="D360" s="2">
        <f ca="1">D359*(1+期末淨值明細表[[#This Row],[月報酬率]])+期末淨值明細表[[#This Row],[投入金額]]</f>
        <v>28462329.760713357</v>
      </c>
    </row>
    <row r="361" spans="1:4" x14ac:dyDescent="0.25">
      <c r="A361" s="5">
        <v>341</v>
      </c>
      <c r="B361" s="2">
        <f t="shared" si="10"/>
        <v>10000</v>
      </c>
      <c r="C361" s="4">
        <f t="shared" ca="1" si="11"/>
        <v>0.01</v>
      </c>
      <c r="D361" s="2">
        <f ca="1">D360*(1+期末淨值明細表[[#This Row],[月報酬率]])+期末淨值明細表[[#This Row],[投入金額]]</f>
        <v>28756953.058320493</v>
      </c>
    </row>
    <row r="362" spans="1:4" x14ac:dyDescent="0.25">
      <c r="A362" s="5">
        <v>342</v>
      </c>
      <c r="B362" s="2">
        <f t="shared" si="10"/>
        <v>10000</v>
      </c>
      <c r="C362" s="4">
        <f t="shared" ca="1" si="11"/>
        <v>0.01</v>
      </c>
      <c r="D362" s="2">
        <f ca="1">D361*(1+期末淨值明細表[[#This Row],[月報酬率]])+期末淨值明細表[[#This Row],[投入金額]]</f>
        <v>29054522.588903699</v>
      </c>
    </row>
    <row r="363" spans="1:4" x14ac:dyDescent="0.25">
      <c r="A363" s="5">
        <v>343</v>
      </c>
      <c r="B363" s="2">
        <f t="shared" si="10"/>
        <v>10000</v>
      </c>
      <c r="C363" s="4">
        <f t="shared" ca="1" si="11"/>
        <v>0.01</v>
      </c>
      <c r="D363" s="2">
        <f ca="1">D362*(1+期末淨值明細表[[#This Row],[月報酬率]])+期末淨值明細表[[#This Row],[投入金額]]</f>
        <v>29355067.814792737</v>
      </c>
    </row>
    <row r="364" spans="1:4" x14ac:dyDescent="0.25">
      <c r="A364" s="5">
        <v>344</v>
      </c>
      <c r="B364" s="2">
        <f t="shared" si="10"/>
        <v>10000</v>
      </c>
      <c r="C364" s="4">
        <f t="shared" ca="1" si="11"/>
        <v>0.01</v>
      </c>
      <c r="D364" s="2">
        <f ca="1">D363*(1+期末淨值明細表[[#This Row],[月報酬率]])+期末淨值明細表[[#This Row],[投入金額]]</f>
        <v>29658618.492940664</v>
      </c>
    </row>
    <row r="365" spans="1:4" x14ac:dyDescent="0.25">
      <c r="A365" s="5">
        <v>345</v>
      </c>
      <c r="B365" s="2">
        <f t="shared" si="10"/>
        <v>10000</v>
      </c>
      <c r="C365" s="4">
        <f t="shared" ca="1" si="11"/>
        <v>0.01</v>
      </c>
      <c r="D365" s="2">
        <f ca="1">D364*(1+期末淨值明細表[[#This Row],[月報酬率]])+期末淨值明細表[[#This Row],[投入金額]]</f>
        <v>29965204.677870072</v>
      </c>
    </row>
    <row r="366" spans="1:4" x14ac:dyDescent="0.25">
      <c r="A366" s="5">
        <v>346</v>
      </c>
      <c r="B366" s="2">
        <f t="shared" si="10"/>
        <v>10000</v>
      </c>
      <c r="C366" s="4">
        <f t="shared" ca="1" si="11"/>
        <v>0.01</v>
      </c>
      <c r="D366" s="2">
        <f ca="1">D365*(1+期末淨值明細表[[#This Row],[月報酬率]])+期末淨值明細表[[#This Row],[投入金額]]</f>
        <v>30274856.724648774</v>
      </c>
    </row>
    <row r="367" spans="1:4" x14ac:dyDescent="0.25">
      <c r="A367" s="5">
        <v>347</v>
      </c>
      <c r="B367" s="2">
        <f t="shared" si="10"/>
        <v>10000</v>
      </c>
      <c r="C367" s="4">
        <f t="shared" ca="1" si="11"/>
        <v>0.01</v>
      </c>
      <c r="D367" s="2">
        <f ca="1">D366*(1+期末淨值明細表[[#This Row],[月報酬率]])+期末淨值明細表[[#This Row],[投入金額]]</f>
        <v>30587605.291895263</v>
      </c>
    </row>
    <row r="368" spans="1:4" x14ac:dyDescent="0.25">
      <c r="A368" s="5">
        <v>348</v>
      </c>
      <c r="B368" s="2">
        <f t="shared" si="10"/>
        <v>10000</v>
      </c>
      <c r="C368" s="4">
        <f t="shared" ca="1" si="11"/>
        <v>0.01</v>
      </c>
      <c r="D368" s="2">
        <f ca="1">D367*(1+期末淨值明細表[[#This Row],[月報酬率]])+期末淨值明細表[[#This Row],[投入金額]]</f>
        <v>30903481.344814215</v>
      </c>
    </row>
    <row r="369" spans="1:4" x14ac:dyDescent="0.25">
      <c r="A369" s="5">
        <v>349</v>
      </c>
      <c r="B369" s="2">
        <f t="shared" si="10"/>
        <v>10000</v>
      </c>
      <c r="C369" s="4">
        <f t="shared" ca="1" si="11"/>
        <v>0.01</v>
      </c>
      <c r="D369" s="2">
        <f ca="1">D368*(1+期末淨值明細表[[#This Row],[月報酬率]])+期末淨值明細表[[#This Row],[投入金額]]</f>
        <v>31222516.158262357</v>
      </c>
    </row>
    <row r="370" spans="1:4" x14ac:dyDescent="0.25">
      <c r="A370" s="5">
        <v>350</v>
      </c>
      <c r="B370" s="2">
        <f t="shared" si="10"/>
        <v>10000</v>
      </c>
      <c r="C370" s="4">
        <f t="shared" ca="1" si="11"/>
        <v>0.01</v>
      </c>
      <c r="D370" s="2">
        <f ca="1">D369*(1+期末淨值明細表[[#This Row],[月報酬率]])+期末淨值明細表[[#This Row],[投入金額]]</f>
        <v>31544741.31984498</v>
      </c>
    </row>
    <row r="371" spans="1:4" x14ac:dyDescent="0.25">
      <c r="A371" s="5">
        <v>351</v>
      </c>
      <c r="B371" s="2">
        <f t="shared" si="10"/>
        <v>10000</v>
      </c>
      <c r="C371" s="4">
        <f t="shared" ca="1" si="11"/>
        <v>0.01</v>
      </c>
      <c r="D371" s="2">
        <f ca="1">D370*(1+期末淨值明細表[[#This Row],[月報酬率]])+期末淨值明細表[[#This Row],[投入金額]]</f>
        <v>31870188.733043429</v>
      </c>
    </row>
    <row r="372" spans="1:4" x14ac:dyDescent="0.25">
      <c r="A372" s="5">
        <v>352</v>
      </c>
      <c r="B372" s="2">
        <f t="shared" si="10"/>
        <v>10000</v>
      </c>
      <c r="C372" s="4">
        <f t="shared" ca="1" si="11"/>
        <v>0.01</v>
      </c>
      <c r="D372" s="2">
        <f ca="1">D371*(1+期末淨值明細表[[#This Row],[月報酬率]])+期末淨值明細表[[#This Row],[投入金額]]</f>
        <v>32198890.620373864</v>
      </c>
    </row>
    <row r="373" spans="1:4" x14ac:dyDescent="0.25">
      <c r="A373" s="5">
        <v>353</v>
      </c>
      <c r="B373" s="2">
        <f t="shared" si="10"/>
        <v>10000</v>
      </c>
      <c r="C373" s="4">
        <f t="shared" ca="1" si="11"/>
        <v>0.01</v>
      </c>
      <c r="D373" s="2">
        <f ca="1">D372*(1+期末淨值明細表[[#This Row],[月報酬率]])+期末淨值明細表[[#This Row],[投入金額]]</f>
        <v>32530879.526577603</v>
      </c>
    </row>
    <row r="374" spans="1:4" x14ac:dyDescent="0.25">
      <c r="A374" s="5">
        <v>354</v>
      </c>
      <c r="B374" s="2">
        <f t="shared" si="10"/>
        <v>10000</v>
      </c>
      <c r="C374" s="4">
        <f t="shared" ca="1" si="11"/>
        <v>0.01</v>
      </c>
      <c r="D374" s="2">
        <f ca="1">D373*(1+期末淨值明細表[[#This Row],[月報酬率]])+期末淨值明細表[[#This Row],[投入金額]]</f>
        <v>32866188.321843378</v>
      </c>
    </row>
    <row r="375" spans="1:4" x14ac:dyDescent="0.25">
      <c r="A375" s="5">
        <v>355</v>
      </c>
      <c r="B375" s="2">
        <f t="shared" si="10"/>
        <v>10000</v>
      </c>
      <c r="C375" s="4">
        <f t="shared" ca="1" si="11"/>
        <v>0.01</v>
      </c>
      <c r="D375" s="2">
        <f ca="1">D374*(1+期末淨值明細表[[#This Row],[月報酬率]])+期末淨值明細表[[#This Row],[投入金額]]</f>
        <v>33204850.205061812</v>
      </c>
    </row>
    <row r="376" spans="1:4" x14ac:dyDescent="0.25">
      <c r="A376" s="5">
        <v>356</v>
      </c>
      <c r="B376" s="2">
        <f t="shared" si="10"/>
        <v>10000</v>
      </c>
      <c r="C376" s="4">
        <f t="shared" ca="1" si="11"/>
        <v>0.01</v>
      </c>
      <c r="D376" s="2">
        <f ca="1">D375*(1+期末淨值明細表[[#This Row],[月報酬率]])+期末淨值明細表[[#This Row],[投入金額]]</f>
        <v>33546898.707112432</v>
      </c>
    </row>
    <row r="377" spans="1:4" x14ac:dyDescent="0.25">
      <c r="A377" s="5">
        <v>357</v>
      </c>
      <c r="B377" s="2">
        <f t="shared" si="10"/>
        <v>10000</v>
      </c>
      <c r="C377" s="4">
        <f t="shared" ca="1" si="11"/>
        <v>0.01</v>
      </c>
      <c r="D377" s="2">
        <f ca="1">D376*(1+期末淨值明細表[[#This Row],[月報酬率]])+期末淨值明細表[[#This Row],[投入金額]]</f>
        <v>33892367.694183558</v>
      </c>
    </row>
    <row r="378" spans="1:4" x14ac:dyDescent="0.25">
      <c r="A378" s="5">
        <v>358</v>
      </c>
      <c r="B378" s="2">
        <f t="shared" si="10"/>
        <v>10000</v>
      </c>
      <c r="C378" s="4">
        <f t="shared" ca="1" si="11"/>
        <v>0.01</v>
      </c>
      <c r="D378" s="2">
        <f ca="1">D377*(1+期末淨值明細表[[#This Row],[月報酬率]])+期末淨值明細表[[#This Row],[投入金額]]</f>
        <v>34241291.371125393</v>
      </c>
    </row>
    <row r="379" spans="1:4" x14ac:dyDescent="0.25">
      <c r="A379" s="5">
        <v>359</v>
      </c>
      <c r="B379" s="2">
        <f t="shared" si="10"/>
        <v>10000</v>
      </c>
      <c r="C379" s="4">
        <f t="shared" ca="1" si="11"/>
        <v>0.01</v>
      </c>
      <c r="D379" s="2">
        <f ca="1">D378*(1+期末淨值明細表[[#This Row],[月報酬率]])+期末淨值明細表[[#This Row],[投入金額]]</f>
        <v>34593704.28483665</v>
      </c>
    </row>
    <row r="380" spans="1:4" x14ac:dyDescent="0.25">
      <c r="A380" s="5">
        <v>360</v>
      </c>
      <c r="B380" s="2">
        <f t="shared" si="10"/>
        <v>10000</v>
      </c>
      <c r="C380" s="4">
        <f t="shared" ca="1" si="11"/>
        <v>0.01</v>
      </c>
      <c r="D380" s="2">
        <f ca="1">D379*(1+期末淨值明細表[[#This Row],[月報酬率]])+期末淨值明細表[[#This Row],[投入金額]]</f>
        <v>34949641.327685013</v>
      </c>
    </row>
    <row r="381" spans="1:4" x14ac:dyDescent="0.25">
      <c r="A381" s="5">
        <v>361</v>
      </c>
      <c r="B381" s="2">
        <f t="shared" si="10"/>
        <v>10000</v>
      </c>
      <c r="C381" s="4">
        <f t="shared" ca="1" si="11"/>
        <v>0.01</v>
      </c>
      <c r="D381" s="2">
        <f ca="1">D380*(1+期末淨值明細表[[#This Row],[月報酬率]])+期末淨值明細表[[#This Row],[投入金額]]</f>
        <v>35309137.740961865</v>
      </c>
    </row>
    <row r="382" spans="1:4" x14ac:dyDescent="0.25">
      <c r="A382" s="5">
        <v>362</v>
      </c>
      <c r="B382" s="2">
        <f t="shared" si="10"/>
        <v>10000</v>
      </c>
      <c r="C382" s="4">
        <f t="shared" ca="1" si="11"/>
        <v>0.01</v>
      </c>
      <c r="D382" s="2">
        <f ca="1">D381*(1+期末淨值明細表[[#This Row],[月報酬率]])+期末淨值明細表[[#This Row],[投入金額]]</f>
        <v>35672229.118371487</v>
      </c>
    </row>
    <row r="383" spans="1:4" x14ac:dyDescent="0.25">
      <c r="A383" s="5">
        <v>363</v>
      </c>
      <c r="B383" s="2">
        <f t="shared" si="10"/>
        <v>10000</v>
      </c>
      <c r="C383" s="4">
        <f t="shared" ca="1" si="11"/>
        <v>0.01</v>
      </c>
      <c r="D383" s="2">
        <f ca="1">D382*(1+期末淨值明細表[[#This Row],[月報酬率]])+期末淨值明細表[[#This Row],[投入金額]]</f>
        <v>36038951.409555204</v>
      </c>
    </row>
    <row r="384" spans="1:4" x14ac:dyDescent="0.25">
      <c r="A384" s="5">
        <v>364</v>
      </c>
      <c r="B384" s="2">
        <f t="shared" si="10"/>
        <v>10000</v>
      </c>
      <c r="C384" s="4">
        <f t="shared" ca="1" si="11"/>
        <v>0.01</v>
      </c>
      <c r="D384" s="2">
        <f ca="1">D383*(1+期末淨值明細表[[#This Row],[月報酬率]])+期末淨值明細表[[#This Row],[投入金額]]</f>
        <v>36409340.923650756</v>
      </c>
    </row>
    <row r="385" spans="1:4" x14ac:dyDescent="0.25">
      <c r="A385" s="5">
        <v>365</v>
      </c>
      <c r="B385" s="2">
        <f t="shared" si="10"/>
        <v>10000</v>
      </c>
      <c r="C385" s="4">
        <f t="shared" ca="1" si="11"/>
        <v>0.01</v>
      </c>
      <c r="D385" s="2">
        <f ca="1">D384*(1+期末淨值明細表[[#This Row],[月報酬率]])+期末淨值明細表[[#This Row],[投入金額]]</f>
        <v>36783434.332887262</v>
      </c>
    </row>
    <row r="386" spans="1:4" x14ac:dyDescent="0.25">
      <c r="A386" s="5">
        <v>366</v>
      </c>
      <c r="B386" s="2">
        <f t="shared" si="10"/>
        <v>10000</v>
      </c>
      <c r="C386" s="4">
        <f t="shared" ca="1" si="11"/>
        <v>0.01</v>
      </c>
      <c r="D386" s="2">
        <f ca="1">D385*(1+期末淨值明細表[[#This Row],[月報酬率]])+期末淨值明細表[[#This Row],[投入金額]]</f>
        <v>37161268.676216133</v>
      </c>
    </row>
    <row r="387" spans="1:4" x14ac:dyDescent="0.25">
      <c r="A387" s="5">
        <v>367</v>
      </c>
      <c r="B387" s="2">
        <f t="shared" si="10"/>
        <v>10000</v>
      </c>
      <c r="C387" s="4">
        <f t="shared" ca="1" si="11"/>
        <v>0.01</v>
      </c>
      <c r="D387" s="2">
        <f ca="1">D386*(1+期末淨值明細表[[#This Row],[月報酬率]])+期末淨值明細表[[#This Row],[投入金額]]</f>
        <v>37542881.362978294</v>
      </c>
    </row>
    <row r="388" spans="1:4" x14ac:dyDescent="0.25">
      <c r="A388" s="5">
        <v>368</v>
      </c>
      <c r="B388" s="2">
        <f t="shared" si="10"/>
        <v>10000</v>
      </c>
      <c r="C388" s="4">
        <f t="shared" ca="1" si="11"/>
        <v>0.01</v>
      </c>
      <c r="D388" s="2">
        <f ca="1">D387*(1+期末淨值明細表[[#This Row],[月報酬率]])+期末淨值明細表[[#This Row],[投入金額]]</f>
        <v>37928310.176608078</v>
      </c>
    </row>
    <row r="389" spans="1:4" x14ac:dyDescent="0.25">
      <c r="A389" s="5">
        <v>369</v>
      </c>
      <c r="B389" s="2">
        <f t="shared" si="10"/>
        <v>10000</v>
      </c>
      <c r="C389" s="4">
        <f t="shared" ca="1" si="11"/>
        <v>0.01</v>
      </c>
      <c r="D389" s="2">
        <f ca="1">D388*(1+期末淨值明細表[[#This Row],[月報酬率]])+期末淨值明細表[[#This Row],[投入金額]]</f>
        <v>38317593.278374158</v>
      </c>
    </row>
    <row r="390" spans="1:4" x14ac:dyDescent="0.25">
      <c r="A390" s="5">
        <v>370</v>
      </c>
      <c r="B390" s="2">
        <f t="shared" si="10"/>
        <v>10000</v>
      </c>
      <c r="C390" s="4">
        <f t="shared" ca="1" si="11"/>
        <v>0.01</v>
      </c>
      <c r="D390" s="2">
        <f ca="1">D389*(1+期末淨值明細表[[#This Row],[月報酬率]])+期末淨值明細表[[#This Row],[投入金額]]</f>
        <v>38710769.211157903</v>
      </c>
    </row>
    <row r="391" spans="1:4" x14ac:dyDescent="0.25">
      <c r="A391" s="5">
        <v>371</v>
      </c>
      <c r="B391" s="2">
        <f t="shared" si="10"/>
        <v>10000</v>
      </c>
      <c r="C391" s="4">
        <f t="shared" ca="1" si="11"/>
        <v>0.01</v>
      </c>
      <c r="D391" s="2">
        <f ca="1">D390*(1+期末淨值明細表[[#This Row],[月報酬率]])+期末淨值明細表[[#This Row],[投入金額]]</f>
        <v>39107876.903269485</v>
      </c>
    </row>
    <row r="392" spans="1:4" x14ac:dyDescent="0.25">
      <c r="A392" s="5">
        <v>372</v>
      </c>
      <c r="B392" s="2">
        <f t="shared" si="10"/>
        <v>10000</v>
      </c>
      <c r="C392" s="4">
        <f t="shared" ca="1" si="11"/>
        <v>0.01</v>
      </c>
      <c r="D392" s="2">
        <f ca="1">D391*(1+期末淨值明細表[[#This Row],[月報酬率]])+期末淨值明細表[[#This Row],[投入金額]]</f>
        <v>39508955.672302179</v>
      </c>
    </row>
    <row r="393" spans="1:4" x14ac:dyDescent="0.25">
      <c r="A393" s="5">
        <v>373</v>
      </c>
      <c r="B393" s="2">
        <f t="shared" si="10"/>
        <v>10000</v>
      </c>
      <c r="C393" s="4">
        <f t="shared" ca="1" si="11"/>
        <v>0.01</v>
      </c>
      <c r="D393" s="2">
        <f ca="1">D392*(1+期末淨值明細表[[#This Row],[月報酬率]])+期末淨值明細表[[#This Row],[投入金額]]</f>
        <v>39914045.2290252</v>
      </c>
    </row>
    <row r="394" spans="1:4" x14ac:dyDescent="0.25">
      <c r="A394" s="5">
        <v>374</v>
      </c>
      <c r="B394" s="2">
        <f t="shared" si="10"/>
        <v>10000</v>
      </c>
      <c r="C394" s="4">
        <f t="shared" ca="1" si="11"/>
        <v>0.01</v>
      </c>
      <c r="D394" s="2">
        <f ca="1">D393*(1+期末淨值明細表[[#This Row],[月報酬率]])+期末淨值明細表[[#This Row],[投入金額]]</f>
        <v>40323185.681315452</v>
      </c>
    </row>
    <row r="395" spans="1:4" x14ac:dyDescent="0.25">
      <c r="A395" s="5">
        <v>375</v>
      </c>
      <c r="B395" s="2">
        <f t="shared" si="10"/>
        <v>10000</v>
      </c>
      <c r="C395" s="4">
        <f t="shared" ca="1" si="11"/>
        <v>0.01</v>
      </c>
      <c r="D395" s="2">
        <f ca="1">D394*(1+期末淨值明細表[[#This Row],[月報酬率]])+期末淨值明細表[[#This Row],[投入金額]]</f>
        <v>40736417.538128607</v>
      </c>
    </row>
    <row r="396" spans="1:4" x14ac:dyDescent="0.25">
      <c r="A396" s="5">
        <v>376</v>
      </c>
      <c r="B396" s="2">
        <f t="shared" si="10"/>
        <v>10000</v>
      </c>
      <c r="C396" s="4">
        <f t="shared" ca="1" si="11"/>
        <v>0.01</v>
      </c>
      <c r="D396" s="2">
        <f ca="1">D395*(1+期末淨值明細表[[#This Row],[月報酬率]])+期末淨值明細表[[#This Row],[投入金額]]</f>
        <v>41153781.713509895</v>
      </c>
    </row>
    <row r="397" spans="1:4" x14ac:dyDescent="0.25">
      <c r="A397" s="5">
        <v>377</v>
      </c>
      <c r="B397" s="2">
        <f t="shared" si="10"/>
        <v>10000</v>
      </c>
      <c r="C397" s="4">
        <f t="shared" ca="1" si="11"/>
        <v>0.01</v>
      </c>
      <c r="D397" s="2">
        <f ca="1">D396*(1+期末淨值明細表[[#This Row],[月報酬率]])+期末淨值明細表[[#This Row],[投入金額]]</f>
        <v>41575319.530644991</v>
      </c>
    </row>
    <row r="398" spans="1:4" x14ac:dyDescent="0.25">
      <c r="A398" s="5">
        <v>378</v>
      </c>
      <c r="B398" s="2">
        <f t="shared" si="10"/>
        <v>10000</v>
      </c>
      <c r="C398" s="4">
        <f t="shared" ca="1" si="11"/>
        <v>0.01</v>
      </c>
      <c r="D398" s="2">
        <f ca="1">D397*(1+期末淨值明細表[[#This Row],[月報酬率]])+期末淨值明細表[[#This Row],[投入金額]]</f>
        <v>42001072.725951441</v>
      </c>
    </row>
    <row r="399" spans="1:4" x14ac:dyDescent="0.25">
      <c r="A399" s="5">
        <v>379</v>
      </c>
      <c r="B399" s="2">
        <f t="shared" si="10"/>
        <v>10000</v>
      </c>
      <c r="C399" s="4">
        <f t="shared" ca="1" si="11"/>
        <v>0.01</v>
      </c>
      <c r="D399" s="2">
        <f ca="1">D398*(1+期末淨值明細表[[#This Row],[月報酬率]])+期末淨值明細表[[#This Row],[投入金額]]</f>
        <v>42431083.453210957</v>
      </c>
    </row>
    <row r="400" spans="1:4" x14ac:dyDescent="0.25">
      <c r="A400" s="5">
        <v>380</v>
      </c>
      <c r="B400" s="2">
        <f t="shared" si="10"/>
        <v>10000</v>
      </c>
      <c r="C400" s="4">
        <f t="shared" ca="1" si="11"/>
        <v>0.01</v>
      </c>
      <c r="D400" s="2">
        <f ca="1">D399*(1+期末淨值明細表[[#This Row],[月報酬率]])+期末淨值明細表[[#This Row],[投入金額]]</f>
        <v>42865394.287743069</v>
      </c>
    </row>
    <row r="401" spans="1:4" x14ac:dyDescent="0.25">
      <c r="A401" s="5">
        <v>381</v>
      </c>
      <c r="B401" s="2">
        <f t="shared" si="10"/>
        <v>10000</v>
      </c>
      <c r="C401" s="4">
        <f t="shared" ca="1" si="11"/>
        <v>0.01</v>
      </c>
      <c r="D401" s="2">
        <f ca="1">D400*(1+期末淨值明細表[[#This Row],[月報酬率]])+期末淨值明細表[[#This Row],[投入金額]]</f>
        <v>43304048.230620503</v>
      </c>
    </row>
    <row r="402" spans="1:4" x14ac:dyDescent="0.25">
      <c r="A402" s="5">
        <v>382</v>
      </c>
      <c r="B402" s="2">
        <f t="shared" si="10"/>
        <v>10000</v>
      </c>
      <c r="C402" s="4">
        <f t="shared" ca="1" si="11"/>
        <v>0.01</v>
      </c>
      <c r="D402" s="2">
        <f ca="1">D401*(1+期末淨值明細表[[#This Row],[月報酬率]])+期末淨值明細表[[#This Row],[投入金額]]</f>
        <v>43747088.712926708</v>
      </c>
    </row>
    <row r="403" spans="1:4" x14ac:dyDescent="0.25">
      <c r="A403" s="5">
        <v>383</v>
      </c>
      <c r="B403" s="2">
        <f t="shared" si="10"/>
        <v>10000</v>
      </c>
      <c r="C403" s="4">
        <f t="shared" ca="1" si="11"/>
        <v>0.01</v>
      </c>
      <c r="D403" s="2">
        <f ca="1">D402*(1+期末淨值明細表[[#This Row],[月報酬率]])+期末淨值明細表[[#This Row],[投入金額]]</f>
        <v>44194559.600055978</v>
      </c>
    </row>
    <row r="404" spans="1:4" x14ac:dyDescent="0.25">
      <c r="A404" s="5">
        <v>384</v>
      </c>
      <c r="B404" s="2">
        <f t="shared" si="10"/>
        <v>10000</v>
      </c>
      <c r="C404" s="4">
        <f t="shared" ca="1" si="11"/>
        <v>0.01</v>
      </c>
      <c r="D404" s="2">
        <f ca="1">D403*(1+期末淨值明細表[[#This Row],[月報酬率]])+期末淨值明細表[[#This Row],[投入金額]]</f>
        <v>44646505.196056537</v>
      </c>
    </row>
    <row r="405" spans="1:4" x14ac:dyDescent="0.25">
      <c r="A405" s="5">
        <v>385</v>
      </c>
      <c r="B405" s="2">
        <f t="shared" ref="B405:B468" si="12">每月投入</f>
        <v>10000</v>
      </c>
      <c r="C405" s="4">
        <f t="shared" ref="C405:C468" ca="1" si="13">IF(報酬率模式="固定",平均報酬率/12,_xlfn.NORM.INV(RAND(),平均報酬率/12,標準差/12^0.5))</f>
        <v>0.01</v>
      </c>
      <c r="D405" s="2">
        <f ca="1">D404*(1+期末淨值明細表[[#This Row],[月報酬率]])+期末淨值明細表[[#This Row],[投入金額]]</f>
        <v>45102970.248017102</v>
      </c>
    </row>
    <row r="406" spans="1:4" x14ac:dyDescent="0.25">
      <c r="A406" s="5">
        <v>386</v>
      </c>
      <c r="B406" s="2">
        <f t="shared" si="12"/>
        <v>10000</v>
      </c>
      <c r="C406" s="4">
        <f t="shared" ca="1" si="13"/>
        <v>0.01</v>
      </c>
      <c r="D406" s="2">
        <f ca="1">D405*(1+期末淨值明細表[[#This Row],[月報酬率]])+期末淨值明細表[[#This Row],[投入金額]]</f>
        <v>45563999.950497277</v>
      </c>
    </row>
    <row r="407" spans="1:4" x14ac:dyDescent="0.25">
      <c r="A407" s="5">
        <v>387</v>
      </c>
      <c r="B407" s="2">
        <f t="shared" si="12"/>
        <v>10000</v>
      </c>
      <c r="C407" s="4">
        <f t="shared" ca="1" si="13"/>
        <v>0.01</v>
      </c>
      <c r="D407" s="2">
        <f ca="1">D406*(1+期末淨值明細表[[#This Row],[月報酬率]])+期末淨值明細表[[#This Row],[投入金額]]</f>
        <v>46029639.950002253</v>
      </c>
    </row>
    <row r="408" spans="1:4" x14ac:dyDescent="0.25">
      <c r="A408" s="5">
        <v>388</v>
      </c>
      <c r="B408" s="2">
        <f t="shared" si="12"/>
        <v>10000</v>
      </c>
      <c r="C408" s="4">
        <f t="shared" ca="1" si="13"/>
        <v>0.01</v>
      </c>
      <c r="D408" s="2">
        <f ca="1">D407*(1+期末淨值明細表[[#This Row],[月報酬率]])+期末淨值明細表[[#This Row],[投入金額]]</f>
        <v>46499936.349502273</v>
      </c>
    </row>
    <row r="409" spans="1:4" x14ac:dyDescent="0.25">
      <c r="A409" s="5">
        <v>389</v>
      </c>
      <c r="B409" s="2">
        <f t="shared" si="12"/>
        <v>10000</v>
      </c>
      <c r="C409" s="4">
        <f t="shared" ca="1" si="13"/>
        <v>0.01</v>
      </c>
      <c r="D409" s="2">
        <f ca="1">D408*(1+期末淨值明細表[[#This Row],[月報酬率]])+期末淨值明細表[[#This Row],[投入金額]]</f>
        <v>46974935.712997295</v>
      </c>
    </row>
    <row r="410" spans="1:4" x14ac:dyDescent="0.25">
      <c r="A410" s="5">
        <v>390</v>
      </c>
      <c r="B410" s="2">
        <f t="shared" si="12"/>
        <v>10000</v>
      </c>
      <c r="C410" s="4">
        <f t="shared" ca="1" si="13"/>
        <v>0.01</v>
      </c>
      <c r="D410" s="2">
        <f ca="1">D409*(1+期末淨值明細表[[#This Row],[月報酬率]])+期末淨值明細表[[#This Row],[投入金額]]</f>
        <v>47454685.070127271</v>
      </c>
    </row>
    <row r="411" spans="1:4" x14ac:dyDescent="0.25">
      <c r="A411" s="5">
        <v>391</v>
      </c>
      <c r="B411" s="2">
        <f t="shared" si="12"/>
        <v>10000</v>
      </c>
      <c r="C411" s="4">
        <f t="shared" ca="1" si="13"/>
        <v>0.01</v>
      </c>
      <c r="D411" s="2">
        <f ca="1">D410*(1+期末淨值明細表[[#This Row],[月報酬率]])+期末淨值明細表[[#This Row],[投入金額]]</f>
        <v>47939231.920828544</v>
      </c>
    </row>
    <row r="412" spans="1:4" x14ac:dyDescent="0.25">
      <c r="A412" s="5">
        <v>392</v>
      </c>
      <c r="B412" s="2">
        <f t="shared" si="12"/>
        <v>10000</v>
      </c>
      <c r="C412" s="4">
        <f t="shared" ca="1" si="13"/>
        <v>0.01</v>
      </c>
      <c r="D412" s="2">
        <f ca="1">D411*(1+期末淨值明細表[[#This Row],[月報酬率]])+期末淨值明細表[[#This Row],[投入金額]]</f>
        <v>48428624.24003683</v>
      </c>
    </row>
    <row r="413" spans="1:4" x14ac:dyDescent="0.25">
      <c r="A413" s="5">
        <v>393</v>
      </c>
      <c r="B413" s="2">
        <f t="shared" si="12"/>
        <v>10000</v>
      </c>
      <c r="C413" s="4">
        <f t="shared" ca="1" si="13"/>
        <v>0.01</v>
      </c>
      <c r="D413" s="2">
        <f ca="1">D412*(1+期末淨值明細表[[#This Row],[月報酬率]])+期末淨值明細表[[#This Row],[投入金額]]</f>
        <v>48922910.482437201</v>
      </c>
    </row>
    <row r="414" spans="1:4" x14ac:dyDescent="0.25">
      <c r="A414" s="5">
        <v>394</v>
      </c>
      <c r="B414" s="2">
        <f t="shared" si="12"/>
        <v>10000</v>
      </c>
      <c r="C414" s="4">
        <f t="shared" ca="1" si="13"/>
        <v>0.01</v>
      </c>
      <c r="D414" s="2">
        <f ca="1">D413*(1+期末淨值明細表[[#This Row],[月報酬率]])+期末淨值明細表[[#This Row],[投入金額]]</f>
        <v>49422139.587261572</v>
      </c>
    </row>
    <row r="415" spans="1:4" x14ac:dyDescent="0.25">
      <c r="A415" s="5">
        <v>395</v>
      </c>
      <c r="B415" s="2">
        <f t="shared" si="12"/>
        <v>10000</v>
      </c>
      <c r="C415" s="4">
        <f t="shared" ca="1" si="13"/>
        <v>0.01</v>
      </c>
      <c r="D415" s="2">
        <f ca="1">D414*(1+期末淨值明細表[[#This Row],[月報酬率]])+期末淨值明細表[[#This Row],[投入金額]]</f>
        <v>49926360.983134188</v>
      </c>
    </row>
    <row r="416" spans="1:4" x14ac:dyDescent="0.25">
      <c r="A416" s="5">
        <v>396</v>
      </c>
      <c r="B416" s="2">
        <f t="shared" si="12"/>
        <v>10000</v>
      </c>
      <c r="C416" s="4">
        <f t="shared" ca="1" si="13"/>
        <v>0.01</v>
      </c>
      <c r="D416" s="2">
        <f ca="1">D415*(1+期末淨值明細表[[#This Row],[月報酬率]])+期末淨值明細表[[#This Row],[投入金額]]</f>
        <v>50435624.592965528</v>
      </c>
    </row>
    <row r="417" spans="1:4" x14ac:dyDescent="0.25">
      <c r="A417" s="5">
        <v>397</v>
      </c>
      <c r="B417" s="2">
        <f t="shared" si="12"/>
        <v>10000</v>
      </c>
      <c r="C417" s="4">
        <f t="shared" ca="1" si="13"/>
        <v>0.01</v>
      </c>
      <c r="D417" s="2">
        <f ca="1">D416*(1+期末淨值明細表[[#This Row],[月報酬率]])+期末淨值明細表[[#This Row],[投入金額]]</f>
        <v>50949980.838895187</v>
      </c>
    </row>
    <row r="418" spans="1:4" x14ac:dyDescent="0.25">
      <c r="A418" s="5">
        <v>398</v>
      </c>
      <c r="B418" s="2">
        <f t="shared" si="12"/>
        <v>10000</v>
      </c>
      <c r="C418" s="4">
        <f t="shared" ca="1" si="13"/>
        <v>0.01</v>
      </c>
      <c r="D418" s="2">
        <f ca="1">D417*(1+期末淨值明細表[[#This Row],[月報酬率]])+期末淨值明細表[[#This Row],[投入金額]]</f>
        <v>51469480.647284143</v>
      </c>
    </row>
    <row r="419" spans="1:4" x14ac:dyDescent="0.25">
      <c r="A419" s="5">
        <v>399</v>
      </c>
      <c r="B419" s="2">
        <f t="shared" si="12"/>
        <v>10000</v>
      </c>
      <c r="C419" s="4">
        <f t="shared" ca="1" si="13"/>
        <v>0.01</v>
      </c>
      <c r="D419" s="2">
        <f ca="1">D418*(1+期末淨值明細表[[#This Row],[月報酬率]])+期末淨值明細表[[#This Row],[投入金額]]</f>
        <v>51994175.453756988</v>
      </c>
    </row>
    <row r="420" spans="1:4" x14ac:dyDescent="0.25">
      <c r="A420" s="5">
        <v>400</v>
      </c>
      <c r="B420" s="2">
        <f t="shared" si="12"/>
        <v>10000</v>
      </c>
      <c r="C420" s="4">
        <f t="shared" ca="1" si="13"/>
        <v>0.01</v>
      </c>
      <c r="D420" s="2">
        <f ca="1">D419*(1+期末淨值明細表[[#This Row],[月報酬率]])+期末淨值明細表[[#This Row],[投入金額]]</f>
        <v>52524117.208294556</v>
      </c>
    </row>
    <row r="421" spans="1:4" x14ac:dyDescent="0.25">
      <c r="A421" s="5">
        <v>401</v>
      </c>
      <c r="B421" s="2">
        <f t="shared" si="12"/>
        <v>10000</v>
      </c>
      <c r="C421" s="4">
        <f t="shared" ca="1" si="13"/>
        <v>0.01</v>
      </c>
      <c r="D421" s="2">
        <f ca="1">D420*(1+期末淨值明細表[[#This Row],[月報酬率]])+期末淨值明細表[[#This Row],[投入金額]]</f>
        <v>53059358.380377501</v>
      </c>
    </row>
    <row r="422" spans="1:4" x14ac:dyDescent="0.25">
      <c r="A422" s="5">
        <v>402</v>
      </c>
      <c r="B422" s="2">
        <f t="shared" si="12"/>
        <v>10000</v>
      </c>
      <c r="C422" s="4">
        <f t="shared" ca="1" si="13"/>
        <v>0.01</v>
      </c>
      <c r="D422" s="2">
        <f ca="1">D421*(1+期末淨值明細表[[#This Row],[月報酬率]])+期末淨值明細表[[#This Row],[投入金額]]</f>
        <v>53599951.964181274</v>
      </c>
    </row>
    <row r="423" spans="1:4" x14ac:dyDescent="0.25">
      <c r="A423" s="5">
        <v>403</v>
      </c>
      <c r="B423" s="2">
        <f t="shared" si="12"/>
        <v>10000</v>
      </c>
      <c r="C423" s="4">
        <f t="shared" ca="1" si="13"/>
        <v>0.01</v>
      </c>
      <c r="D423" s="2">
        <f ca="1">D422*(1+期末淨值明細表[[#This Row],[月報酬率]])+期末淨值明細表[[#This Row],[投入金額]]</f>
        <v>54145951.483823091</v>
      </c>
    </row>
    <row r="424" spans="1:4" x14ac:dyDescent="0.25">
      <c r="A424" s="5">
        <v>404</v>
      </c>
      <c r="B424" s="2">
        <f t="shared" si="12"/>
        <v>10000</v>
      </c>
      <c r="C424" s="4">
        <f t="shared" ca="1" si="13"/>
        <v>0.01</v>
      </c>
      <c r="D424" s="2">
        <f ca="1">D423*(1+期末淨值明細表[[#This Row],[月報酬率]])+期末淨值明細表[[#This Row],[投入金額]]</f>
        <v>54697410.998661324</v>
      </c>
    </row>
    <row r="425" spans="1:4" x14ac:dyDescent="0.25">
      <c r="A425" s="5">
        <v>405</v>
      </c>
      <c r="B425" s="2">
        <f t="shared" si="12"/>
        <v>10000</v>
      </c>
      <c r="C425" s="4">
        <f t="shared" ca="1" si="13"/>
        <v>0.01</v>
      </c>
      <c r="D425" s="2">
        <f ca="1">D424*(1+期末淨值明細表[[#This Row],[月報酬率]])+期末淨值明細表[[#This Row],[投入金額]]</f>
        <v>55254385.108647935</v>
      </c>
    </row>
    <row r="426" spans="1:4" x14ac:dyDescent="0.25">
      <c r="A426" s="5">
        <v>406</v>
      </c>
      <c r="B426" s="2">
        <f t="shared" si="12"/>
        <v>10000</v>
      </c>
      <c r="C426" s="4">
        <f t="shared" ca="1" si="13"/>
        <v>0.01</v>
      </c>
      <c r="D426" s="2">
        <f ca="1">D425*(1+期末淨值明細表[[#This Row],[月報酬率]])+期末淨值明細表[[#This Row],[投入金額]]</f>
        <v>55816928.959734417</v>
      </c>
    </row>
    <row r="427" spans="1:4" x14ac:dyDescent="0.25">
      <c r="A427" s="5">
        <v>407</v>
      </c>
      <c r="B427" s="2">
        <f t="shared" si="12"/>
        <v>10000</v>
      </c>
      <c r="C427" s="4">
        <f t="shared" ca="1" si="13"/>
        <v>0.01</v>
      </c>
      <c r="D427" s="2">
        <f ca="1">D426*(1+期末淨值明細表[[#This Row],[月報酬率]])+期末淨值明細表[[#This Row],[投入金額]]</f>
        <v>56385098.249331765</v>
      </c>
    </row>
    <row r="428" spans="1:4" x14ac:dyDescent="0.25">
      <c r="A428" s="5">
        <v>408</v>
      </c>
      <c r="B428" s="2">
        <f t="shared" si="12"/>
        <v>10000</v>
      </c>
      <c r="C428" s="4">
        <f t="shared" ca="1" si="13"/>
        <v>0.01</v>
      </c>
      <c r="D428" s="2">
        <f ca="1">D427*(1+期末淨值明細表[[#This Row],[月報酬率]])+期末淨值明細表[[#This Row],[投入金額]]</f>
        <v>56958949.231825083</v>
      </c>
    </row>
    <row r="429" spans="1:4" x14ac:dyDescent="0.25">
      <c r="A429" s="5">
        <v>409</v>
      </c>
      <c r="B429" s="2">
        <f t="shared" si="12"/>
        <v>10000</v>
      </c>
      <c r="C429" s="4">
        <f t="shared" ca="1" si="13"/>
        <v>0.01</v>
      </c>
      <c r="D429" s="2">
        <f ca="1">D428*(1+期末淨值明細表[[#This Row],[月報酬率]])+期末淨值明細表[[#This Row],[投入金額]]</f>
        <v>57538538.724143334</v>
      </c>
    </row>
    <row r="430" spans="1:4" x14ac:dyDescent="0.25">
      <c r="A430" s="5">
        <v>410</v>
      </c>
      <c r="B430" s="2">
        <f t="shared" si="12"/>
        <v>10000</v>
      </c>
      <c r="C430" s="4">
        <f t="shared" ca="1" si="13"/>
        <v>0.01</v>
      </c>
      <c r="D430" s="2">
        <f ca="1">D429*(1+期末淨值明細表[[#This Row],[月報酬率]])+期末淨值明細表[[#This Row],[投入金額]]</f>
        <v>58123924.111384764</v>
      </c>
    </row>
    <row r="431" spans="1:4" x14ac:dyDescent="0.25">
      <c r="A431" s="5">
        <v>411</v>
      </c>
      <c r="B431" s="2">
        <f t="shared" si="12"/>
        <v>10000</v>
      </c>
      <c r="C431" s="4">
        <f t="shared" ca="1" si="13"/>
        <v>0.01</v>
      </c>
      <c r="D431" s="2">
        <f ca="1">D430*(1+期末淨值明細表[[#This Row],[月報酬率]])+期末淨值明細表[[#This Row],[投入金額]]</f>
        <v>58715163.352498613</v>
      </c>
    </row>
    <row r="432" spans="1:4" x14ac:dyDescent="0.25">
      <c r="A432" s="5">
        <v>412</v>
      </c>
      <c r="B432" s="2">
        <f t="shared" si="12"/>
        <v>10000</v>
      </c>
      <c r="C432" s="4">
        <f t="shared" ca="1" si="13"/>
        <v>0.01</v>
      </c>
      <c r="D432" s="2">
        <f ca="1">D431*(1+期末淨值明細表[[#This Row],[月報酬率]])+期末淨值明細表[[#This Row],[投入金額]]</f>
        <v>59312314.986023597</v>
      </c>
    </row>
    <row r="433" spans="1:4" x14ac:dyDescent="0.25">
      <c r="A433" s="5">
        <v>413</v>
      </c>
      <c r="B433" s="2">
        <f t="shared" si="12"/>
        <v>10000</v>
      </c>
      <c r="C433" s="4">
        <f t="shared" ca="1" si="13"/>
        <v>0.01</v>
      </c>
      <c r="D433" s="2">
        <f ca="1">D432*(1+期末淨值明細表[[#This Row],[月報酬率]])+期末淨值明細表[[#This Row],[投入金額]]</f>
        <v>59915438.13588383</v>
      </c>
    </row>
    <row r="434" spans="1:4" x14ac:dyDescent="0.25">
      <c r="A434" s="5">
        <v>414</v>
      </c>
      <c r="B434" s="2">
        <f t="shared" si="12"/>
        <v>10000</v>
      </c>
      <c r="C434" s="4">
        <f t="shared" ca="1" si="13"/>
        <v>0.01</v>
      </c>
      <c r="D434" s="2">
        <f ca="1">D433*(1+期末淨值明細表[[#This Row],[月報酬率]])+期末淨值明細表[[#This Row],[投入金額]]</f>
        <v>60524592.51724267</v>
      </c>
    </row>
    <row r="435" spans="1:4" x14ac:dyDescent="0.25">
      <c r="A435" s="5">
        <v>415</v>
      </c>
      <c r="B435" s="2">
        <f t="shared" si="12"/>
        <v>10000</v>
      </c>
      <c r="C435" s="4">
        <f t="shared" ca="1" si="13"/>
        <v>0.01</v>
      </c>
      <c r="D435" s="2">
        <f ca="1">D434*(1+期末淨值明細表[[#This Row],[月報酬率]])+期末淨值明細表[[#This Row],[投入金額]]</f>
        <v>61139838.442415096</v>
      </c>
    </row>
    <row r="436" spans="1:4" x14ac:dyDescent="0.25">
      <c r="A436" s="5">
        <v>416</v>
      </c>
      <c r="B436" s="2">
        <f t="shared" si="12"/>
        <v>10000</v>
      </c>
      <c r="C436" s="4">
        <f t="shared" ca="1" si="13"/>
        <v>0.01</v>
      </c>
      <c r="D436" s="2">
        <f ca="1">D435*(1+期末淨值明細表[[#This Row],[月報酬率]])+期末淨值明細表[[#This Row],[投入金額]]</f>
        <v>61761236.826839246</v>
      </c>
    </row>
    <row r="437" spans="1:4" x14ac:dyDescent="0.25">
      <c r="A437" s="5">
        <v>417</v>
      </c>
      <c r="B437" s="2">
        <f t="shared" si="12"/>
        <v>10000</v>
      </c>
      <c r="C437" s="4">
        <f t="shared" ca="1" si="13"/>
        <v>0.01</v>
      </c>
      <c r="D437" s="2">
        <f ca="1">D436*(1+期末淨值明細表[[#This Row],[月報酬率]])+期末淨值明細表[[#This Row],[投入金額]]</f>
        <v>62388849.195107639</v>
      </c>
    </row>
    <row r="438" spans="1:4" x14ac:dyDescent="0.25">
      <c r="A438" s="5">
        <v>418</v>
      </c>
      <c r="B438" s="2">
        <f t="shared" si="12"/>
        <v>10000</v>
      </c>
      <c r="C438" s="4">
        <f t="shared" ca="1" si="13"/>
        <v>0.01</v>
      </c>
      <c r="D438" s="2">
        <f ca="1">D437*(1+期末淨值明細表[[#This Row],[月報酬率]])+期末淨值明細表[[#This Row],[投入金額]]</f>
        <v>63022737.687058717</v>
      </c>
    </row>
    <row r="439" spans="1:4" x14ac:dyDescent="0.25">
      <c r="A439" s="5">
        <v>419</v>
      </c>
      <c r="B439" s="2">
        <f t="shared" si="12"/>
        <v>10000</v>
      </c>
      <c r="C439" s="4">
        <f t="shared" ca="1" si="13"/>
        <v>0.01</v>
      </c>
      <c r="D439" s="2">
        <f ca="1">D438*(1+期末淨值明細表[[#This Row],[月報酬率]])+期末淨值明細表[[#This Row],[投入金額]]</f>
        <v>63662965.063929304</v>
      </c>
    </row>
    <row r="440" spans="1:4" x14ac:dyDescent="0.25">
      <c r="A440" s="5">
        <v>420</v>
      </c>
      <c r="B440" s="2">
        <f t="shared" si="12"/>
        <v>10000</v>
      </c>
      <c r="C440" s="4">
        <f t="shared" ca="1" si="13"/>
        <v>0.01</v>
      </c>
      <c r="D440" s="2">
        <f ca="1">D439*(1+期末淨值明細表[[#This Row],[月報酬率]])+期末淨值明細表[[#This Row],[投入金額]]</f>
        <v>64309594.7145686</v>
      </c>
    </row>
    <row r="441" spans="1:4" x14ac:dyDescent="0.25">
      <c r="A441" s="5">
        <v>421</v>
      </c>
      <c r="B441" s="2">
        <f t="shared" si="12"/>
        <v>10000</v>
      </c>
      <c r="C441" s="4">
        <f t="shared" ca="1" si="13"/>
        <v>0.01</v>
      </c>
      <c r="D441" s="2">
        <f ca="1">D440*(1+期末淨值明細表[[#This Row],[月報酬率]])+期末淨值明細表[[#This Row],[投入金額]]</f>
        <v>64962690.661714286</v>
      </c>
    </row>
    <row r="442" spans="1:4" x14ac:dyDescent="0.25">
      <c r="A442" s="5">
        <v>422</v>
      </c>
      <c r="B442" s="2">
        <f t="shared" si="12"/>
        <v>10000</v>
      </c>
      <c r="C442" s="4">
        <f t="shared" ca="1" si="13"/>
        <v>0.01</v>
      </c>
      <c r="D442" s="2">
        <f ca="1">D441*(1+期末淨值明細表[[#This Row],[月報酬率]])+期末淨值明細表[[#This Row],[投入金額]]</f>
        <v>65622317.568331428</v>
      </c>
    </row>
    <row r="443" spans="1:4" x14ac:dyDescent="0.25">
      <c r="A443" s="5">
        <v>423</v>
      </c>
      <c r="B443" s="2">
        <f t="shared" si="12"/>
        <v>10000</v>
      </c>
      <c r="C443" s="4">
        <f t="shared" ca="1" si="13"/>
        <v>0.01</v>
      </c>
      <c r="D443" s="2">
        <f ca="1">D442*(1+期末淨值明細表[[#This Row],[月報酬率]])+期末淨值明細表[[#This Row],[投入金額]]</f>
        <v>66288540.74401474</v>
      </c>
    </row>
    <row r="444" spans="1:4" x14ac:dyDescent="0.25">
      <c r="A444" s="5">
        <v>424</v>
      </c>
      <c r="B444" s="2">
        <f t="shared" si="12"/>
        <v>10000</v>
      </c>
      <c r="C444" s="4">
        <f t="shared" ca="1" si="13"/>
        <v>0.01</v>
      </c>
      <c r="D444" s="2">
        <f ca="1">D443*(1+期末淨值明細表[[#This Row],[月報酬率]])+期末淨值明細表[[#This Row],[投入金額]]</f>
        <v>66961426.151454888</v>
      </c>
    </row>
    <row r="445" spans="1:4" x14ac:dyDescent="0.25">
      <c r="A445" s="5">
        <v>425</v>
      </c>
      <c r="B445" s="2">
        <f t="shared" si="12"/>
        <v>10000</v>
      </c>
      <c r="C445" s="4">
        <f t="shared" ca="1" si="13"/>
        <v>0.01</v>
      </c>
      <c r="D445" s="2">
        <f ca="1">D444*(1+期末淨值明細表[[#This Row],[月報酬率]])+期末淨值明細表[[#This Row],[投入金額]]</f>
        <v>67641040.41296944</v>
      </c>
    </row>
    <row r="446" spans="1:4" x14ac:dyDescent="0.25">
      <c r="A446" s="5">
        <v>426</v>
      </c>
      <c r="B446" s="2">
        <f t="shared" si="12"/>
        <v>10000</v>
      </c>
      <c r="C446" s="4">
        <f t="shared" ca="1" si="13"/>
        <v>0.01</v>
      </c>
      <c r="D446" s="2">
        <f ca="1">D445*(1+期末淨值明細表[[#This Row],[月報酬率]])+期末淨值明細表[[#This Row],[投入金額]]</f>
        <v>68327450.817099139</v>
      </c>
    </row>
    <row r="447" spans="1:4" x14ac:dyDescent="0.25">
      <c r="A447" s="5">
        <v>427</v>
      </c>
      <c r="B447" s="2">
        <f t="shared" si="12"/>
        <v>10000</v>
      </c>
      <c r="C447" s="4">
        <f t="shared" ca="1" si="13"/>
        <v>0.01</v>
      </c>
      <c r="D447" s="2">
        <f ca="1">D446*(1+期末淨值明細表[[#This Row],[月報酬率]])+期末淨值明細表[[#This Row],[投入金額]]</f>
        <v>69020725.325270131</v>
      </c>
    </row>
    <row r="448" spans="1:4" x14ac:dyDescent="0.25">
      <c r="A448" s="5">
        <v>428</v>
      </c>
      <c r="B448" s="2">
        <f t="shared" si="12"/>
        <v>10000</v>
      </c>
      <c r="C448" s="4">
        <f t="shared" ca="1" si="13"/>
        <v>0.01</v>
      </c>
      <c r="D448" s="2">
        <f ca="1">D447*(1+期末淨值明細表[[#This Row],[月報酬率]])+期末淨值明細表[[#This Row],[投入金額]]</f>
        <v>69720932.578522831</v>
      </c>
    </row>
    <row r="449" spans="1:4" x14ac:dyDescent="0.25">
      <c r="A449" s="5">
        <v>429</v>
      </c>
      <c r="B449" s="2">
        <f t="shared" si="12"/>
        <v>10000</v>
      </c>
      <c r="C449" s="4">
        <f t="shared" ca="1" si="13"/>
        <v>0.01</v>
      </c>
      <c r="D449" s="2">
        <f ca="1">D448*(1+期末淨值明細表[[#This Row],[月報酬率]])+期末淨值明細表[[#This Row],[投入金額]]</f>
        <v>70428141.904308066</v>
      </c>
    </row>
    <row r="450" spans="1:4" x14ac:dyDescent="0.25">
      <c r="A450" s="5">
        <v>430</v>
      </c>
      <c r="B450" s="2">
        <f t="shared" si="12"/>
        <v>10000</v>
      </c>
      <c r="C450" s="4">
        <f t="shared" ca="1" si="13"/>
        <v>0.01</v>
      </c>
      <c r="D450" s="2">
        <f ca="1">D449*(1+期末淨值明細表[[#This Row],[月報酬率]])+期末淨值明細表[[#This Row],[投入金額]]</f>
        <v>71142423.323351145</v>
      </c>
    </row>
    <row r="451" spans="1:4" x14ac:dyDescent="0.25">
      <c r="A451" s="5">
        <v>431</v>
      </c>
      <c r="B451" s="2">
        <f t="shared" si="12"/>
        <v>10000</v>
      </c>
      <c r="C451" s="4">
        <f t="shared" ca="1" si="13"/>
        <v>0.01</v>
      </c>
      <c r="D451" s="2">
        <f ca="1">D450*(1+期末淨值明細表[[#This Row],[月報酬率]])+期末淨值明細表[[#This Row],[投入金額]]</f>
        <v>71863847.556584656</v>
      </c>
    </row>
    <row r="452" spans="1:4" x14ac:dyDescent="0.25">
      <c r="A452" s="5">
        <v>432</v>
      </c>
      <c r="B452" s="2">
        <f t="shared" si="12"/>
        <v>10000</v>
      </c>
      <c r="C452" s="4">
        <f t="shared" ca="1" si="13"/>
        <v>0.01</v>
      </c>
      <c r="D452" s="2">
        <f ca="1">D451*(1+期末淨值明細表[[#This Row],[月報酬率]])+期末淨值明細表[[#This Row],[投入金額]]</f>
        <v>72592486.032150507</v>
      </c>
    </row>
    <row r="453" spans="1:4" x14ac:dyDescent="0.25">
      <c r="A453" s="5">
        <v>433</v>
      </c>
      <c r="B453" s="2">
        <f t="shared" si="12"/>
        <v>10000</v>
      </c>
      <c r="C453" s="4">
        <f t="shared" ca="1" si="13"/>
        <v>0.01</v>
      </c>
      <c r="D453" s="2">
        <f ca="1">D452*(1+期末淨值明細表[[#This Row],[月報酬率]])+期末淨值明細表[[#This Row],[投入金額]]</f>
        <v>73328410.892472014</v>
      </c>
    </row>
    <row r="454" spans="1:4" x14ac:dyDescent="0.25">
      <c r="A454" s="5">
        <v>434</v>
      </c>
      <c r="B454" s="2">
        <f t="shared" si="12"/>
        <v>10000</v>
      </c>
      <c r="C454" s="4">
        <f t="shared" ca="1" si="13"/>
        <v>0.01</v>
      </c>
      <c r="D454" s="2">
        <f ca="1">D453*(1+期末淨值明細表[[#This Row],[月報酬率]])+期末淨值明細表[[#This Row],[投入金額]]</f>
        <v>74071695.001396731</v>
      </c>
    </row>
    <row r="455" spans="1:4" x14ac:dyDescent="0.25">
      <c r="A455" s="5">
        <v>435</v>
      </c>
      <c r="B455" s="2">
        <f t="shared" si="12"/>
        <v>10000</v>
      </c>
      <c r="C455" s="4">
        <f t="shared" ca="1" si="13"/>
        <v>0.01</v>
      </c>
      <c r="D455" s="2">
        <f ca="1">D454*(1+期末淨值明細表[[#This Row],[月報酬率]])+期末淨值明細表[[#This Row],[投入金額]]</f>
        <v>74822411.951410696</v>
      </c>
    </row>
    <row r="456" spans="1:4" x14ac:dyDescent="0.25">
      <c r="A456" s="5">
        <v>436</v>
      </c>
      <c r="B456" s="2">
        <f t="shared" si="12"/>
        <v>10000</v>
      </c>
      <c r="C456" s="4">
        <f t="shared" ca="1" si="13"/>
        <v>0.01</v>
      </c>
      <c r="D456" s="2">
        <f ca="1">D455*(1+期末淨值明細表[[#This Row],[月報酬率]])+期末淨值明細表[[#This Row],[投入金額]]</f>
        <v>75580636.070924804</v>
      </c>
    </row>
    <row r="457" spans="1:4" x14ac:dyDescent="0.25">
      <c r="A457" s="5">
        <v>437</v>
      </c>
      <c r="B457" s="2">
        <f t="shared" si="12"/>
        <v>10000</v>
      </c>
      <c r="C457" s="4">
        <f t="shared" ca="1" si="13"/>
        <v>0.01</v>
      </c>
      <c r="D457" s="2">
        <f ca="1">D456*(1+期末淨值明細表[[#This Row],[月報酬率]])+期末淨值明細表[[#This Row],[投入金額]]</f>
        <v>76346442.431634054</v>
      </c>
    </row>
    <row r="458" spans="1:4" x14ac:dyDescent="0.25">
      <c r="A458" s="5">
        <v>438</v>
      </c>
      <c r="B458" s="2">
        <f t="shared" si="12"/>
        <v>10000</v>
      </c>
      <c r="C458" s="4">
        <f t="shared" ca="1" si="13"/>
        <v>0.01</v>
      </c>
      <c r="D458" s="2">
        <f ca="1">D457*(1+期末淨值明細表[[#This Row],[月報酬率]])+期末淨值明細表[[#This Row],[投入金額]]</f>
        <v>77119906.8559504</v>
      </c>
    </row>
    <row r="459" spans="1:4" x14ac:dyDescent="0.25">
      <c r="A459" s="5">
        <v>439</v>
      </c>
      <c r="B459" s="2">
        <f t="shared" si="12"/>
        <v>10000</v>
      </c>
      <c r="C459" s="4">
        <f t="shared" ca="1" si="13"/>
        <v>0.01</v>
      </c>
      <c r="D459" s="2">
        <f ca="1">D458*(1+期末淨值明細表[[#This Row],[月報酬率]])+期末淨值明細表[[#This Row],[投入金額]]</f>
        <v>77901105.924509898</v>
      </c>
    </row>
    <row r="460" spans="1:4" x14ac:dyDescent="0.25">
      <c r="A460" s="5">
        <v>440</v>
      </c>
      <c r="B460" s="2">
        <f t="shared" si="12"/>
        <v>10000</v>
      </c>
      <c r="C460" s="4">
        <f t="shared" ca="1" si="13"/>
        <v>0.01</v>
      </c>
      <c r="D460" s="2">
        <f ca="1">D459*(1+期末淨值明細表[[#This Row],[月報酬率]])+期末淨值明細表[[#This Row],[投入金額]]</f>
        <v>78690116.983754992</v>
      </c>
    </row>
    <row r="461" spans="1:4" x14ac:dyDescent="0.25">
      <c r="A461" s="5">
        <v>441</v>
      </c>
      <c r="B461" s="2">
        <f t="shared" si="12"/>
        <v>10000</v>
      </c>
      <c r="C461" s="4">
        <f t="shared" ca="1" si="13"/>
        <v>0.01</v>
      </c>
      <c r="D461" s="2">
        <f ca="1">D460*(1+期末淨值明細表[[#This Row],[月報酬率]])+期末淨值明細表[[#This Row],[投入金額]]</f>
        <v>79487018.153592542</v>
      </c>
    </row>
    <row r="462" spans="1:4" x14ac:dyDescent="0.25">
      <c r="A462" s="5">
        <v>442</v>
      </c>
      <c r="B462" s="2">
        <f t="shared" si="12"/>
        <v>10000</v>
      </c>
      <c r="C462" s="4">
        <f t="shared" ca="1" si="13"/>
        <v>0.01</v>
      </c>
      <c r="D462" s="2">
        <f ca="1">D461*(1+期末淨值明細表[[#This Row],[月報酬率]])+期末淨值明細表[[#This Row],[投入金額]]</f>
        <v>80291888.335128471</v>
      </c>
    </row>
    <row r="463" spans="1:4" x14ac:dyDescent="0.25">
      <c r="A463" s="5">
        <v>443</v>
      </c>
      <c r="B463" s="2">
        <f t="shared" si="12"/>
        <v>10000</v>
      </c>
      <c r="C463" s="4">
        <f t="shared" ca="1" si="13"/>
        <v>0.01</v>
      </c>
      <c r="D463" s="2">
        <f ca="1">D462*(1+期末淨值明細表[[#This Row],[月報酬率]])+期末淨值明細表[[#This Row],[投入金額]]</f>
        <v>81104807.218479753</v>
      </c>
    </row>
    <row r="464" spans="1:4" x14ac:dyDescent="0.25">
      <c r="A464" s="5">
        <v>444</v>
      </c>
      <c r="B464" s="2">
        <f t="shared" si="12"/>
        <v>10000</v>
      </c>
      <c r="C464" s="4">
        <f t="shared" ca="1" si="13"/>
        <v>0.01</v>
      </c>
      <c r="D464" s="2">
        <f ca="1">D463*(1+期末淨值明細表[[#This Row],[月報酬率]])+期末淨值明細表[[#This Row],[投入金額]]</f>
        <v>81925855.290664554</v>
      </c>
    </row>
    <row r="465" spans="1:4" x14ac:dyDescent="0.25">
      <c r="A465" s="5">
        <v>445</v>
      </c>
      <c r="B465" s="2">
        <f t="shared" si="12"/>
        <v>10000</v>
      </c>
      <c r="C465" s="4">
        <f t="shared" ca="1" si="13"/>
        <v>0.01</v>
      </c>
      <c r="D465" s="2">
        <f ca="1">D464*(1+期末淨值明細表[[#This Row],[月報酬率]])+期末淨值明細表[[#This Row],[投入金額]]</f>
        <v>82755113.843571201</v>
      </c>
    </row>
    <row r="466" spans="1:4" x14ac:dyDescent="0.25">
      <c r="A466" s="5">
        <v>446</v>
      </c>
      <c r="B466" s="2">
        <f t="shared" si="12"/>
        <v>10000</v>
      </c>
      <c r="C466" s="4">
        <f t="shared" ca="1" si="13"/>
        <v>0.01</v>
      </c>
      <c r="D466" s="2">
        <f ca="1">D465*(1+期末淨值明細表[[#This Row],[月報酬率]])+期末淨值明細表[[#This Row],[投入金額]]</f>
        <v>83592664.982006907</v>
      </c>
    </row>
    <row r="467" spans="1:4" x14ac:dyDescent="0.25">
      <c r="A467" s="5">
        <v>447</v>
      </c>
      <c r="B467" s="2">
        <f t="shared" si="12"/>
        <v>10000</v>
      </c>
      <c r="C467" s="4">
        <f t="shared" ca="1" si="13"/>
        <v>0.01</v>
      </c>
      <c r="D467" s="2">
        <f ca="1">D466*(1+期末淨值明細表[[#This Row],[月報酬率]])+期末淨值明細表[[#This Row],[投入金額]]</f>
        <v>84438591.631826982</v>
      </c>
    </row>
    <row r="468" spans="1:4" x14ac:dyDescent="0.25">
      <c r="A468" s="5">
        <v>448</v>
      </c>
      <c r="B468" s="2">
        <f t="shared" si="12"/>
        <v>10000</v>
      </c>
      <c r="C468" s="4">
        <f t="shared" ca="1" si="13"/>
        <v>0.01</v>
      </c>
      <c r="D468" s="2">
        <f ca="1">D467*(1+期末淨值明細表[[#This Row],[月報酬率]])+期末淨值明細表[[#This Row],[投入金額]]</f>
        <v>85292977.548145249</v>
      </c>
    </row>
    <row r="469" spans="1:4" x14ac:dyDescent="0.25">
      <c r="A469" s="5">
        <v>449</v>
      </c>
      <c r="B469" s="2">
        <f t="shared" ref="B469:B500" si="14">每月投入</f>
        <v>10000</v>
      </c>
      <c r="C469" s="4">
        <f t="shared" ref="C469:C500" ca="1" si="15">IF(報酬率模式="固定",平均報酬率/12,_xlfn.NORM.INV(RAND(),平均報酬率/12,標準差/12^0.5))</f>
        <v>0.01</v>
      </c>
      <c r="D469" s="2">
        <f ca="1">D468*(1+期末淨值明細表[[#This Row],[月報酬率]])+期末淨值明細表[[#This Row],[投入金額]]</f>
        <v>86155907.323626697</v>
      </c>
    </row>
    <row r="470" spans="1:4" x14ac:dyDescent="0.25">
      <c r="A470" s="5">
        <v>450</v>
      </c>
      <c r="B470" s="2">
        <f t="shared" si="14"/>
        <v>10000</v>
      </c>
      <c r="C470" s="4">
        <f t="shared" ca="1" si="15"/>
        <v>0.01</v>
      </c>
      <c r="D470" s="2">
        <f ca="1">D469*(1+期末淨值明細表[[#This Row],[月報酬率]])+期末淨值明細表[[#This Row],[投入金額]]</f>
        <v>87027466.396862969</v>
      </c>
    </row>
    <row r="471" spans="1:4" x14ac:dyDescent="0.25">
      <c r="A471" s="5">
        <v>451</v>
      </c>
      <c r="B471" s="2">
        <f t="shared" si="14"/>
        <v>10000</v>
      </c>
      <c r="C471" s="4">
        <f t="shared" ca="1" si="15"/>
        <v>0.01</v>
      </c>
      <c r="D471" s="2">
        <f ca="1">D470*(1+期末淨值明細表[[#This Row],[月報酬率]])+期末淨值明細表[[#This Row],[投入金額]]</f>
        <v>87907741.060831606</v>
      </c>
    </row>
    <row r="472" spans="1:4" x14ac:dyDescent="0.25">
      <c r="A472" s="5">
        <v>452</v>
      </c>
      <c r="B472" s="2">
        <f t="shared" si="14"/>
        <v>10000</v>
      </c>
      <c r="C472" s="4">
        <f t="shared" ca="1" si="15"/>
        <v>0.01</v>
      </c>
      <c r="D472" s="2">
        <f ca="1">D471*(1+期末淨值明細表[[#This Row],[月報酬率]])+期末淨值明細表[[#This Row],[投入金額]]</f>
        <v>88796818.471439928</v>
      </c>
    </row>
    <row r="473" spans="1:4" x14ac:dyDescent="0.25">
      <c r="A473" s="5">
        <v>453</v>
      </c>
      <c r="B473" s="2">
        <f t="shared" si="14"/>
        <v>10000</v>
      </c>
      <c r="C473" s="4">
        <f t="shared" ca="1" si="15"/>
        <v>0.01</v>
      </c>
      <c r="D473" s="2">
        <f ca="1">D472*(1+期末淨值明細表[[#This Row],[月報酬率]])+期末淨值明細表[[#This Row],[投入金額]]</f>
        <v>89694786.656154335</v>
      </c>
    </row>
    <row r="474" spans="1:4" x14ac:dyDescent="0.25">
      <c r="A474" s="5">
        <v>454</v>
      </c>
      <c r="B474" s="2">
        <f t="shared" si="14"/>
        <v>10000</v>
      </c>
      <c r="C474" s="4">
        <f t="shared" ca="1" si="15"/>
        <v>0.01</v>
      </c>
      <c r="D474" s="2">
        <f ca="1">D473*(1+期末淨值明細表[[#This Row],[月報酬率]])+期末淨值明細表[[#This Row],[投入金額]]</f>
        <v>90601734.522715881</v>
      </c>
    </row>
    <row r="475" spans="1:4" x14ac:dyDescent="0.25">
      <c r="A475" s="5">
        <v>455</v>
      </c>
      <c r="B475" s="2">
        <f t="shared" si="14"/>
        <v>10000</v>
      </c>
      <c r="C475" s="4">
        <f t="shared" ca="1" si="15"/>
        <v>0.01</v>
      </c>
      <c r="D475" s="2">
        <f ca="1">D474*(1+期末淨值明細表[[#This Row],[月報酬率]])+期末淨值明細表[[#This Row],[投入金額]]</f>
        <v>91517751.867943048</v>
      </c>
    </row>
    <row r="476" spans="1:4" x14ac:dyDescent="0.25">
      <c r="A476" s="5">
        <v>456</v>
      </c>
      <c r="B476" s="2">
        <f t="shared" si="14"/>
        <v>10000</v>
      </c>
      <c r="C476" s="4">
        <f t="shared" ca="1" si="15"/>
        <v>0.01</v>
      </c>
      <c r="D476" s="2">
        <f ca="1">D475*(1+期末淨值明細表[[#This Row],[月報酬率]])+期末淨值明細表[[#This Row],[投入金額]]</f>
        <v>92442929.386622474</v>
      </c>
    </row>
    <row r="477" spans="1:4" x14ac:dyDescent="0.25">
      <c r="A477" s="5">
        <v>457</v>
      </c>
      <c r="B477" s="2">
        <f t="shared" si="14"/>
        <v>10000</v>
      </c>
      <c r="C477" s="4">
        <f t="shared" ca="1" si="15"/>
        <v>0.01</v>
      </c>
      <c r="D477" s="2">
        <f ca="1">D476*(1+期末淨值明細表[[#This Row],[月報酬率]])+期末淨值明細表[[#This Row],[投入金額]]</f>
        <v>93377358.680488706</v>
      </c>
    </row>
    <row r="478" spans="1:4" x14ac:dyDescent="0.25">
      <c r="A478" s="5">
        <v>458</v>
      </c>
      <c r="B478" s="2">
        <f t="shared" si="14"/>
        <v>10000</v>
      </c>
      <c r="C478" s="4">
        <f t="shared" ca="1" si="15"/>
        <v>0.01</v>
      </c>
      <c r="D478" s="2">
        <f ca="1">D477*(1+期末淨值明細表[[#This Row],[月報酬率]])+期末淨值明細表[[#This Row],[投入金額]]</f>
        <v>94321132.267293587</v>
      </c>
    </row>
    <row r="479" spans="1:4" x14ac:dyDescent="0.25">
      <c r="A479" s="5">
        <v>459</v>
      </c>
      <c r="B479" s="2">
        <f t="shared" si="14"/>
        <v>10000</v>
      </c>
      <c r="C479" s="4">
        <f t="shared" ca="1" si="15"/>
        <v>0.01</v>
      </c>
      <c r="D479" s="2">
        <f ca="1">D478*(1+期末淨值明細表[[#This Row],[月報酬率]])+期末淨值明細表[[#This Row],[投入金額]]</f>
        <v>95274343.589966521</v>
      </c>
    </row>
    <row r="480" spans="1:4" x14ac:dyDescent="0.25">
      <c r="A480" s="5">
        <v>460</v>
      </c>
      <c r="B480" s="2">
        <f t="shared" si="14"/>
        <v>10000</v>
      </c>
      <c r="C480" s="4">
        <f t="shared" ca="1" si="15"/>
        <v>0.01</v>
      </c>
      <c r="D480" s="2">
        <f ca="1">D479*(1+期末淨值明細表[[#This Row],[月報酬率]])+期末淨值明細表[[#This Row],[投入金額]]</f>
        <v>96237087.025866181</v>
      </c>
    </row>
    <row r="481" spans="1:4" x14ac:dyDescent="0.25">
      <c r="A481" s="5">
        <v>461</v>
      </c>
      <c r="B481" s="2">
        <f t="shared" si="14"/>
        <v>10000</v>
      </c>
      <c r="C481" s="4">
        <f t="shared" ca="1" si="15"/>
        <v>0.01</v>
      </c>
      <c r="D481" s="2">
        <f ca="1">D480*(1+期末淨值明細表[[#This Row],[月報酬率]])+期末淨值明細表[[#This Row],[投入金額]]</f>
        <v>97209457.89612484</v>
      </c>
    </row>
    <row r="482" spans="1:4" x14ac:dyDescent="0.25">
      <c r="A482" s="5">
        <v>462</v>
      </c>
      <c r="B482" s="2">
        <f t="shared" si="14"/>
        <v>10000</v>
      </c>
      <c r="C482" s="4">
        <f t="shared" ca="1" si="15"/>
        <v>0.01</v>
      </c>
      <c r="D482" s="2">
        <f ca="1">D481*(1+期末淨值明細表[[#This Row],[月報酬率]])+期末淨值明細表[[#This Row],[投入金額]]</f>
        <v>98191552.475086093</v>
      </c>
    </row>
    <row r="483" spans="1:4" x14ac:dyDescent="0.25">
      <c r="A483" s="5">
        <v>463</v>
      </c>
      <c r="B483" s="2">
        <f t="shared" si="14"/>
        <v>10000</v>
      </c>
      <c r="C483" s="4">
        <f t="shared" ca="1" si="15"/>
        <v>0.01</v>
      </c>
      <c r="D483" s="2">
        <f ca="1">D482*(1+期末淨值明細表[[#This Row],[月報酬率]])+期末淨值明細表[[#This Row],[投入金額]]</f>
        <v>99183467.999836951</v>
      </c>
    </row>
    <row r="484" spans="1:4" x14ac:dyDescent="0.25">
      <c r="A484" s="5">
        <v>464</v>
      </c>
      <c r="B484" s="2">
        <f t="shared" si="14"/>
        <v>10000</v>
      </c>
      <c r="C484" s="4">
        <f t="shared" ca="1" si="15"/>
        <v>0.01</v>
      </c>
      <c r="D484" s="2">
        <f ca="1">D483*(1+期末淨值明細表[[#This Row],[月報酬率]])+期末淨值明細表[[#This Row],[投入金額]]</f>
        <v>100185302.67983532</v>
      </c>
    </row>
    <row r="485" spans="1:4" x14ac:dyDescent="0.25">
      <c r="A485" s="5">
        <v>465</v>
      </c>
      <c r="B485" s="2">
        <f t="shared" si="14"/>
        <v>10000</v>
      </c>
      <c r="C485" s="4">
        <f t="shared" ca="1" si="15"/>
        <v>0.01</v>
      </c>
      <c r="D485" s="2">
        <f ca="1">D484*(1+期末淨值明細表[[#This Row],[月報酬率]])+期末淨值明細表[[#This Row],[投入金額]]</f>
        <v>101197155.70663367</v>
      </c>
    </row>
    <row r="486" spans="1:4" x14ac:dyDescent="0.25">
      <c r="A486" s="5">
        <v>466</v>
      </c>
      <c r="B486" s="2">
        <f t="shared" si="14"/>
        <v>10000</v>
      </c>
      <c r="C486" s="4">
        <f t="shared" ca="1" si="15"/>
        <v>0.01</v>
      </c>
      <c r="D486" s="2">
        <f ca="1">D485*(1+期末淨值明細表[[#This Row],[月報酬率]])+期末淨值明細表[[#This Row],[投入金額]]</f>
        <v>102219127.26370001</v>
      </c>
    </row>
    <row r="487" spans="1:4" x14ac:dyDescent="0.25">
      <c r="A487" s="5">
        <v>467</v>
      </c>
      <c r="B487" s="2">
        <f t="shared" si="14"/>
        <v>10000</v>
      </c>
      <c r="C487" s="4">
        <f t="shared" ca="1" si="15"/>
        <v>0.01</v>
      </c>
      <c r="D487" s="2">
        <f ca="1">D486*(1+期末淨值明細表[[#This Row],[月報酬率]])+期末淨值明細表[[#This Row],[投入金額]]</f>
        <v>103251318.536337</v>
      </c>
    </row>
    <row r="488" spans="1:4" x14ac:dyDescent="0.25">
      <c r="A488" s="5">
        <v>468</v>
      </c>
      <c r="B488" s="2">
        <f t="shared" si="14"/>
        <v>10000</v>
      </c>
      <c r="C488" s="4">
        <f t="shared" ca="1" si="15"/>
        <v>0.01</v>
      </c>
      <c r="D488" s="2">
        <f ca="1">D487*(1+期末淨值明細表[[#This Row],[月報酬率]])+期末淨值明細表[[#This Row],[投入金額]]</f>
        <v>104293831.72170037</v>
      </c>
    </row>
    <row r="489" spans="1:4" x14ac:dyDescent="0.25">
      <c r="A489" s="5">
        <v>469</v>
      </c>
      <c r="B489" s="2">
        <f t="shared" si="14"/>
        <v>10000</v>
      </c>
      <c r="C489" s="4">
        <f t="shared" ca="1" si="15"/>
        <v>0.01</v>
      </c>
      <c r="D489" s="2">
        <f ca="1">D488*(1+期末淨值明細表[[#This Row],[月報酬率]])+期末淨值明細表[[#This Row],[投入金額]]</f>
        <v>105346770.03891738</v>
      </c>
    </row>
    <row r="490" spans="1:4" x14ac:dyDescent="0.25">
      <c r="A490" s="5">
        <v>470</v>
      </c>
      <c r="B490" s="2">
        <f t="shared" si="14"/>
        <v>10000</v>
      </c>
      <c r="C490" s="4">
        <f t="shared" ca="1" si="15"/>
        <v>0.01</v>
      </c>
      <c r="D490" s="2">
        <f ca="1">D489*(1+期末淨值明細表[[#This Row],[月報酬率]])+期末淨值明細表[[#This Row],[投入金額]]</f>
        <v>106410237.73930655</v>
      </c>
    </row>
    <row r="491" spans="1:4" x14ac:dyDescent="0.25">
      <c r="A491" s="5">
        <v>471</v>
      </c>
      <c r="B491" s="2">
        <f t="shared" si="14"/>
        <v>10000</v>
      </c>
      <c r="C491" s="4">
        <f t="shared" ca="1" si="15"/>
        <v>0.01</v>
      </c>
      <c r="D491" s="2">
        <f ca="1">D490*(1+期末淨值明細表[[#This Row],[月報酬率]])+期末淨值明細表[[#This Row],[投入金額]]</f>
        <v>107484340.11669962</v>
      </c>
    </row>
    <row r="492" spans="1:4" x14ac:dyDescent="0.25">
      <c r="A492" s="5">
        <v>472</v>
      </c>
      <c r="B492" s="2">
        <f t="shared" si="14"/>
        <v>10000</v>
      </c>
      <c r="C492" s="4">
        <f t="shared" ca="1" si="15"/>
        <v>0.01</v>
      </c>
      <c r="D492" s="2">
        <f ca="1">D491*(1+期末淨值明細表[[#This Row],[月報酬率]])+期末淨值明細表[[#This Row],[投入金額]]</f>
        <v>108569183.51786661</v>
      </c>
    </row>
    <row r="493" spans="1:4" x14ac:dyDescent="0.25">
      <c r="A493" s="5">
        <v>473</v>
      </c>
      <c r="B493" s="2">
        <f t="shared" si="14"/>
        <v>10000</v>
      </c>
      <c r="C493" s="4">
        <f t="shared" ca="1" si="15"/>
        <v>0.01</v>
      </c>
      <c r="D493" s="2">
        <f ca="1">D492*(1+期末淨值明細表[[#This Row],[月報酬率]])+期末淨值明細表[[#This Row],[投入金額]]</f>
        <v>109664875.35304528</v>
      </c>
    </row>
    <row r="494" spans="1:4" x14ac:dyDescent="0.25">
      <c r="A494" s="5">
        <v>474</v>
      </c>
      <c r="B494" s="2">
        <f t="shared" si="14"/>
        <v>10000</v>
      </c>
      <c r="C494" s="4">
        <f t="shared" ca="1" si="15"/>
        <v>0.01</v>
      </c>
      <c r="D494" s="2">
        <f ca="1">D493*(1+期末淨值明細表[[#This Row],[月報酬率]])+期末淨值明細表[[#This Row],[投入金額]]</f>
        <v>110771524.10657574</v>
      </c>
    </row>
    <row r="495" spans="1:4" x14ac:dyDescent="0.25">
      <c r="A495" s="5">
        <v>475</v>
      </c>
      <c r="B495" s="2">
        <f t="shared" si="14"/>
        <v>10000</v>
      </c>
      <c r="C495" s="4">
        <f t="shared" ca="1" si="15"/>
        <v>0.01</v>
      </c>
      <c r="D495" s="2">
        <f ca="1">D494*(1+期末淨值明細表[[#This Row],[月報酬率]])+期末淨值明細表[[#This Row],[投入金額]]</f>
        <v>111889239.3476415</v>
      </c>
    </row>
    <row r="496" spans="1:4" x14ac:dyDescent="0.25">
      <c r="A496" s="5">
        <v>476</v>
      </c>
      <c r="B496" s="2">
        <f t="shared" si="14"/>
        <v>10000</v>
      </c>
      <c r="C496" s="4">
        <f t="shared" ca="1" si="15"/>
        <v>0.01</v>
      </c>
      <c r="D496" s="2">
        <f ca="1">D495*(1+期末淨值明細表[[#This Row],[月報酬率]])+期末淨值明細表[[#This Row],[投入金額]]</f>
        <v>113018131.74111791</v>
      </c>
    </row>
    <row r="497" spans="1:4" x14ac:dyDescent="0.25">
      <c r="A497" s="5">
        <v>477</v>
      </c>
      <c r="B497" s="2">
        <f t="shared" si="14"/>
        <v>10000</v>
      </c>
      <c r="C497" s="4">
        <f t="shared" ca="1" si="15"/>
        <v>0.01</v>
      </c>
      <c r="D497" s="2">
        <f ca="1">D496*(1+期末淨值明細表[[#This Row],[月報酬率]])+期末淨值明細表[[#This Row],[投入金額]]</f>
        <v>114158313.05852909</v>
      </c>
    </row>
    <row r="498" spans="1:4" x14ac:dyDescent="0.25">
      <c r="A498" s="5">
        <v>478</v>
      </c>
      <c r="B498" s="2">
        <f t="shared" si="14"/>
        <v>10000</v>
      </c>
      <c r="C498" s="4">
        <f t="shared" ca="1" si="15"/>
        <v>0.01</v>
      </c>
      <c r="D498" s="2">
        <f ca="1">D497*(1+期末淨值明細表[[#This Row],[月報酬率]])+期末淨值明細表[[#This Row],[投入金額]]</f>
        <v>115309896.18911439</v>
      </c>
    </row>
    <row r="499" spans="1:4" x14ac:dyDescent="0.25">
      <c r="A499" s="5">
        <v>479</v>
      </c>
      <c r="B499" s="2">
        <f t="shared" si="14"/>
        <v>10000</v>
      </c>
      <c r="C499" s="4">
        <f t="shared" ca="1" si="15"/>
        <v>0.01</v>
      </c>
      <c r="D499" s="2">
        <f ca="1">D498*(1+期末淨值明細表[[#This Row],[月報酬率]])+期末淨值明細表[[#This Row],[投入金額]]</f>
        <v>116472995.15100554</v>
      </c>
    </row>
    <row r="500" spans="1:4" x14ac:dyDescent="0.25">
      <c r="A500" s="5">
        <v>480</v>
      </c>
      <c r="B500" s="2">
        <f t="shared" si="14"/>
        <v>10000</v>
      </c>
      <c r="C500" s="4">
        <f t="shared" ca="1" si="15"/>
        <v>0.01</v>
      </c>
      <c r="D500" s="2">
        <f ca="1">D499*(1+期末淨值明細表[[#This Row],[月報酬率]])+期末淨值明細表[[#This Row],[投入金額]]</f>
        <v>117647725.10251559</v>
      </c>
    </row>
  </sheetData>
  <phoneticPr fontId="2" type="noConversion"/>
  <dataValidations count="1">
    <dataValidation type="list" allowBlank="1" showInputMessage="1" showErrorMessage="1" sqref="B5">
      <formula1>"模擬,固定"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工作表1</vt:lpstr>
      <vt:lpstr>平均報酬率</vt:lpstr>
      <vt:lpstr>每月投入</vt:lpstr>
      <vt:lpstr>報酬率模式</vt:lpstr>
      <vt:lpstr>期初投入</vt:lpstr>
      <vt:lpstr>標準差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2016-05-13T06:36:33Z</dcterms:created>
  <dcterms:modified xsi:type="dcterms:W3CDTF">2016-05-31T15:01:19Z</dcterms:modified>
</cp:coreProperties>
</file>