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60" activeTab="3"/>
  </bookViews>
  <sheets>
    <sheet name="富達歐洲" sheetId="1" r:id="rId1"/>
    <sheet name="富達日本" sheetId="2" r:id="rId2"/>
    <sheet name="富達國際" sheetId="3" r:id="rId3"/>
    <sheet name="富達國際-2000年起" sheetId="4" r:id="rId4"/>
  </sheets>
  <definedNames/>
  <calcPr fullCalcOnLoad="1"/>
</workbook>
</file>

<file path=xl/sharedStrings.xml><?xml version="1.0" encoding="utf-8"?>
<sst xmlns="http://schemas.openxmlformats.org/spreadsheetml/2006/main" count="38" uniqueCount="18">
  <si>
    <t>成本</t>
  </si>
  <si>
    <t>總淨值</t>
  </si>
  <si>
    <t>月數</t>
  </si>
  <si>
    <t>日期</t>
  </si>
  <si>
    <t>成本</t>
  </si>
  <si>
    <t>總淨值</t>
  </si>
  <si>
    <t>累積單位</t>
  </si>
  <si>
    <t>年報酬率</t>
  </si>
  <si>
    <t>基金淨值</t>
  </si>
  <si>
    <t>累積單位數</t>
  </si>
  <si>
    <t>月報酬率</t>
  </si>
  <si>
    <t>每月投資金額</t>
  </si>
  <si>
    <t>月數</t>
  </si>
  <si>
    <t>日期</t>
  </si>
  <si>
    <t>淨值</t>
  </si>
  <si>
    <t>年報酬率</t>
  </si>
  <si>
    <t>累計報酬率</t>
  </si>
  <si>
    <t>年化報酬率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</si>
</sst>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_ "/>
    <numFmt numFmtId="180" formatCode="0.0%"/>
    <numFmt numFmtId="181" formatCode="[$-404]e/m/d;@"/>
    <numFmt numFmtId="182" formatCode="yyyy/m/d;@"/>
    <numFmt numFmtId="183" formatCode="m/d/yy;@"/>
    <numFmt numFmtId="184" formatCode="m/d;@"/>
    <numFmt numFmtId="185" formatCode="[$-404]AM/PM\ hh:mm:ss"/>
    <numFmt numFmtId="186" formatCode="[$-409]mmmmm\-yy;@"/>
    <numFmt numFmtId="187" formatCode="[$-404]e&quot;年&quot;m&quot;月&quot;"/>
    <numFmt numFmtId="188" formatCode="_-* #,##0.0_-;\-* #,##0.0_-;_-* &quot;-&quot;??_-;_-@_-"/>
    <numFmt numFmtId="189" formatCode="[$-404]e&quot;年&quot;m&quot;月&quot;"/>
    <numFmt numFmtId="190" formatCode="_-* #,##0_-;\-* #,##0_-;_-* &quot;-&quot;??_-;_-@_-"/>
    <numFmt numFmtId="191" formatCode="0.000_ "/>
    <numFmt numFmtId="192" formatCode="0.00_ "/>
    <numFmt numFmtId="193" formatCode="0.0_ "/>
    <numFmt numFmtId="194" formatCode="0.00000_ "/>
  </numFmts>
  <fonts count="12">
    <font>
      <sz val="10"/>
      <name val="Arial"/>
      <family val="2"/>
    </font>
    <font>
      <sz val="12"/>
      <name val="新細明體"/>
      <family val="1"/>
    </font>
    <font>
      <sz val="9"/>
      <name val="細明體"/>
      <family val="3"/>
    </font>
    <font>
      <sz val="12"/>
      <name val="Arial"/>
      <family val="2"/>
    </font>
    <font>
      <b/>
      <sz val="12"/>
      <name val="Arial"/>
      <family val="2"/>
    </font>
    <font>
      <sz val="12"/>
      <name val="細明體"/>
      <family val="3"/>
    </font>
    <font>
      <sz val="12"/>
      <color indexed="9"/>
      <name val="細明體"/>
      <family val="3"/>
    </font>
    <font>
      <b/>
      <sz val="12"/>
      <color indexed="9"/>
      <name val="Arial"/>
      <family val="2"/>
    </font>
    <font>
      <b/>
      <sz val="12"/>
      <name val="新細明體"/>
      <family val="1"/>
    </font>
    <font>
      <b/>
      <sz val="10.75"/>
      <name val="新細明體"/>
      <family val="1"/>
    </font>
    <font>
      <sz val="11.25"/>
      <name val="新細明體"/>
      <family val="1"/>
    </font>
    <font>
      <sz val="10.75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" xfId="0" applyFont="1" applyBorder="1" applyAlignment="1">
      <alignment horizontal="right"/>
    </xf>
    <xf numFmtId="43" fontId="0" fillId="0" borderId="0" xfId="15" applyAlignment="1">
      <alignment/>
    </xf>
    <xf numFmtId="179" fontId="0" fillId="0" borderId="0" xfId="0" applyNumberFormat="1" applyAlignment="1">
      <alignment/>
    </xf>
    <xf numFmtId="10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88" fontId="0" fillId="0" borderId="0" xfId="15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7" fillId="2" borderId="2" xfId="0" applyNumberFormat="1" applyFont="1" applyFill="1" applyBorder="1" applyAlignment="1">
      <alignment horizontal="right"/>
    </xf>
    <xf numFmtId="0" fontId="5" fillId="0" borderId="3" xfId="0" applyFont="1" applyBorder="1" applyAlignment="1">
      <alignment/>
    </xf>
    <xf numFmtId="0" fontId="6" fillId="2" borderId="4" xfId="0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5" fillId="0" borderId="6" xfId="15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188" fontId="5" fillId="0" borderId="1" xfId="15" applyNumberFormat="1" applyFont="1" applyBorder="1" applyAlignment="1">
      <alignment horizontal="center"/>
    </xf>
    <xf numFmtId="186" fontId="3" fillId="0" borderId="7" xfId="0" applyNumberFormat="1" applyFont="1" applyBorder="1" applyAlignment="1">
      <alignment horizontal="right" vertical="center" wrapText="1"/>
    </xf>
    <xf numFmtId="186" fontId="3" fillId="0" borderId="8" xfId="0" applyNumberFormat="1" applyFont="1" applyBorder="1" applyAlignment="1">
      <alignment horizontal="right" vertical="center" wrapText="1"/>
    </xf>
    <xf numFmtId="192" fontId="3" fillId="0" borderId="7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/>
    </xf>
    <xf numFmtId="43" fontId="5" fillId="0" borderId="6" xfId="15" applyFont="1" applyBorder="1" applyAlignment="1">
      <alignment horizontal="center"/>
    </xf>
    <xf numFmtId="179" fontId="5" fillId="0" borderId="6" xfId="0" applyNumberFormat="1" applyFont="1" applyBorder="1" applyAlignment="1">
      <alignment horizontal="center"/>
    </xf>
    <xf numFmtId="188" fontId="5" fillId="0" borderId="1" xfId="15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43" fontId="3" fillId="0" borderId="7" xfId="15" applyFont="1" applyBorder="1" applyAlignment="1">
      <alignment/>
    </xf>
    <xf numFmtId="179" fontId="3" fillId="0" borderId="7" xfId="0" applyNumberFormat="1" applyFont="1" applyBorder="1" applyAlignment="1">
      <alignment/>
    </xf>
    <xf numFmtId="188" fontId="3" fillId="0" borderId="10" xfId="15" applyNumberFormat="1" applyFont="1" applyBorder="1" applyAlignment="1">
      <alignment/>
    </xf>
    <xf numFmtId="0" fontId="3" fillId="0" borderId="4" xfId="0" applyFont="1" applyBorder="1" applyAlignment="1">
      <alignment/>
    </xf>
    <xf numFmtId="43" fontId="3" fillId="0" borderId="8" xfId="15" applyFont="1" applyBorder="1" applyAlignment="1">
      <alignment/>
    </xf>
    <xf numFmtId="179" fontId="3" fillId="0" borderId="8" xfId="0" applyNumberFormat="1" applyFont="1" applyBorder="1" applyAlignment="1">
      <alignment/>
    </xf>
    <xf numFmtId="188" fontId="3" fillId="0" borderId="2" xfId="15" applyNumberFormat="1" applyFont="1" applyBorder="1" applyAlignment="1">
      <alignment/>
    </xf>
    <xf numFmtId="0" fontId="3" fillId="0" borderId="7" xfId="0" applyFont="1" applyBorder="1" applyAlignment="1">
      <alignment horizontal="right" vertical="center" wrapText="1"/>
    </xf>
    <xf numFmtId="43" fontId="3" fillId="0" borderId="7" xfId="15" applyFont="1" applyBorder="1" applyAlignment="1">
      <alignment horizontal="right" vertical="center" wrapText="1"/>
    </xf>
    <xf numFmtId="194" fontId="3" fillId="0" borderId="0" xfId="0" applyNumberFormat="1" applyFont="1" applyAlignment="1">
      <alignment/>
    </xf>
    <xf numFmtId="194" fontId="5" fillId="0" borderId="6" xfId="15" applyNumberFormat="1" applyFont="1" applyBorder="1" applyAlignment="1">
      <alignment horizontal="center"/>
    </xf>
    <xf numFmtId="194" fontId="3" fillId="0" borderId="7" xfId="0" applyNumberFormat="1" applyFont="1" applyBorder="1" applyAlignment="1">
      <alignment horizontal="right" vertical="center" wrapText="1"/>
    </xf>
    <xf numFmtId="194" fontId="3" fillId="0" borderId="8" xfId="0" applyNumberFormat="1" applyFont="1" applyBorder="1" applyAlignment="1">
      <alignment horizontal="right" vertical="center" wrapText="1"/>
    </xf>
    <xf numFmtId="0" fontId="6" fillId="3" borderId="4" xfId="0" applyFont="1" applyFill="1" applyBorder="1" applyAlignment="1">
      <alignment/>
    </xf>
    <xf numFmtId="10" fontId="7" fillId="3" borderId="2" xfId="0" applyNumberFormat="1" applyFont="1" applyFill="1" applyBorder="1" applyAlignment="1">
      <alignment horizontal="right"/>
    </xf>
    <xf numFmtId="0" fontId="6" fillId="3" borderId="9" xfId="0" applyFont="1" applyFill="1" applyBorder="1" applyAlignment="1">
      <alignment/>
    </xf>
    <xf numFmtId="10" fontId="7" fillId="3" borderId="10" xfId="0" applyNumberFormat="1" applyFont="1" applyFill="1" applyBorder="1" applyAlignment="1">
      <alignment horizontal="right"/>
    </xf>
    <xf numFmtId="180" fontId="7" fillId="2" borderId="0" xfId="0" applyNumberFormat="1" applyFont="1" applyFill="1" applyBorder="1" applyAlignment="1">
      <alignment horizontal="right"/>
    </xf>
    <xf numFmtId="180" fontId="7" fillId="3" borderId="2" xfId="0" applyNumberFormat="1" applyFont="1" applyFill="1" applyBorder="1" applyAlignment="1">
      <alignment horizontal="right"/>
    </xf>
    <xf numFmtId="10" fontId="7" fillId="2" borderId="1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88" fontId="3" fillId="0" borderId="12" xfId="15" applyNumberFormat="1" applyFont="1" applyBorder="1" applyAlignment="1">
      <alignment/>
    </xf>
    <xf numFmtId="188" fontId="3" fillId="0" borderId="7" xfId="15" applyNumberFormat="1" applyFont="1" applyBorder="1" applyAlignment="1">
      <alignment/>
    </xf>
    <xf numFmtId="10" fontId="3" fillId="0" borderId="7" xfId="17" applyNumberFormat="1" applyFont="1" applyBorder="1" applyAlignment="1">
      <alignment/>
    </xf>
    <xf numFmtId="188" fontId="5" fillId="0" borderId="6" xfId="15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88" fontId="3" fillId="0" borderId="8" xfId="15" applyNumberFormat="1" applyFont="1" applyBorder="1" applyAlignment="1">
      <alignment/>
    </xf>
    <xf numFmtId="0" fontId="5" fillId="0" borderId="6" xfId="0" applyFont="1" applyBorder="1" applyAlignment="1">
      <alignment/>
    </xf>
    <xf numFmtId="10" fontId="3" fillId="0" borderId="10" xfId="0" applyNumberFormat="1" applyFont="1" applyBorder="1" applyAlignment="1">
      <alignment/>
    </xf>
    <xf numFmtId="10" fontId="3" fillId="0" borderId="8" xfId="17" applyNumberFormat="1" applyFont="1" applyBorder="1" applyAlignment="1">
      <alignment/>
    </xf>
    <xf numFmtId="0" fontId="3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富達歐洲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675"/>
          <c:w val="0.8255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'富達歐洲'!$D$5</c:f>
              <c:strCache>
                <c:ptCount val="1"/>
                <c:pt idx="0">
                  <c:v>成本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'富達歐洲'!$B$6:$B$213</c:f>
              <c:strCache/>
            </c:strRef>
          </c:cat>
          <c:val>
            <c:numRef>
              <c:f>'富達歐洲'!$D$6:$D$213</c:f>
              <c:numCache/>
            </c:numRef>
          </c:val>
          <c:smooth val="0"/>
        </c:ser>
        <c:ser>
          <c:idx val="1"/>
          <c:order val="1"/>
          <c:tx>
            <c:strRef>
              <c:f>'富達歐洲'!$F$5</c:f>
              <c:strCache>
                <c:ptCount val="1"/>
                <c:pt idx="0">
                  <c:v>總淨值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'富達歐洲'!$B$6:$B$213</c:f>
              <c:strCache/>
            </c:strRef>
          </c:cat>
          <c:val>
            <c:numRef>
              <c:f>'富達歐洲'!$F$6:$F$213</c:f>
              <c:numCache/>
            </c:numRef>
          </c:val>
          <c:smooth val="0"/>
        </c:ser>
        <c:axId val="34945305"/>
        <c:axId val="46072290"/>
      </c:lineChart>
      <c:dateAx>
        <c:axId val="34945305"/>
        <c:scaling>
          <c:orientation val="minMax"/>
        </c:scaling>
        <c:axPos val="b"/>
        <c:delete val="0"/>
        <c:numFmt formatCode="[$-409]mmmmm\-yy;@" sourceLinked="0"/>
        <c:majorTickMark val="in"/>
        <c:minorTickMark val="none"/>
        <c:tickLblPos val="nextTo"/>
        <c:crossAx val="46072290"/>
        <c:crosses val="autoZero"/>
        <c:auto val="0"/>
        <c:noMultiLvlLbl val="0"/>
      </c:dateAx>
      <c:valAx>
        <c:axId val="46072290"/>
        <c:scaling>
          <c:orientation val="minMax"/>
        </c:scaling>
        <c:axPos val="l"/>
        <c:majorGridlines/>
        <c:delete val="0"/>
        <c:numFmt formatCode="_-* #,##0_-;\-* #,##0_-;_-* &quot;-&quot;_-;_-@_-" sourceLinked="0"/>
        <c:majorTickMark val="in"/>
        <c:minorTickMark val="none"/>
        <c:tickLblPos val="nextTo"/>
        <c:crossAx val="34945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3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富達日本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"/>
          <c:w val="0.81275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'富達日本'!$D$5</c:f>
              <c:strCache>
                <c:ptCount val="1"/>
                <c:pt idx="0">
                  <c:v>成本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'富達日本'!$B$6:$B$213</c:f>
              <c:strCache/>
            </c:strRef>
          </c:cat>
          <c:val>
            <c:numRef>
              <c:f>'富達日本'!$D$6:$D$213</c:f>
              <c:numCache/>
            </c:numRef>
          </c:val>
          <c:smooth val="0"/>
        </c:ser>
        <c:ser>
          <c:idx val="1"/>
          <c:order val="1"/>
          <c:tx>
            <c:strRef>
              <c:f>'富達日本'!$F$5</c:f>
              <c:strCache>
                <c:ptCount val="1"/>
                <c:pt idx="0">
                  <c:v>總淨值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'富達日本'!$B$6:$B$213</c:f>
              <c:strCache/>
            </c:strRef>
          </c:cat>
          <c:val>
            <c:numRef>
              <c:f>'富達日本'!$F$6:$F$213</c:f>
              <c:numCache/>
            </c:numRef>
          </c:val>
          <c:smooth val="0"/>
        </c:ser>
        <c:axId val="11997427"/>
        <c:axId val="40867980"/>
      </c:lineChart>
      <c:dateAx>
        <c:axId val="11997427"/>
        <c:scaling>
          <c:orientation val="minMax"/>
        </c:scaling>
        <c:axPos val="b"/>
        <c:delete val="0"/>
        <c:numFmt formatCode="[$-409]mmmmm\-yy;@" sourceLinked="0"/>
        <c:majorTickMark val="in"/>
        <c:minorTickMark val="none"/>
        <c:tickLblPos val="nextTo"/>
        <c:crossAx val="40867980"/>
        <c:crosses val="autoZero"/>
        <c:auto val="0"/>
        <c:noMultiLvlLbl val="0"/>
      </c:dateAx>
      <c:valAx>
        <c:axId val="40867980"/>
        <c:scaling>
          <c:orientation val="minMax"/>
        </c:scaling>
        <c:axPos val="l"/>
        <c:majorGridlines/>
        <c:delete val="0"/>
        <c:numFmt formatCode="_-* #,##0_-;\-* #,##0_-;_-* &quot;-&quot;_-;_-@_-" sourceLinked="0"/>
        <c:majorTickMark val="in"/>
        <c:minorTickMark val="none"/>
        <c:tickLblPos val="nextTo"/>
        <c:crossAx val="11997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3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富達國際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65"/>
          <c:w val="0.77725"/>
          <c:h val="0.85125"/>
        </c:manualLayout>
      </c:layout>
      <c:lineChart>
        <c:grouping val="standard"/>
        <c:varyColors val="0"/>
        <c:ser>
          <c:idx val="0"/>
          <c:order val="0"/>
          <c:tx>
            <c:v>成本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'富達國際'!$B$6:$B$199</c:f>
              <c:strCache/>
            </c:strRef>
          </c:cat>
          <c:val>
            <c:numRef>
              <c:f>'富達國際'!$D$6:$D$199</c:f>
              <c:numCache/>
            </c:numRef>
          </c:val>
          <c:smooth val="0"/>
        </c:ser>
        <c:ser>
          <c:idx val="1"/>
          <c:order val="1"/>
          <c:tx>
            <c:v>總淨值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'富達國際'!$B$6:$B$199</c:f>
              <c:strCache/>
            </c:strRef>
          </c:cat>
          <c:val>
            <c:numRef>
              <c:f>'富達國際'!$F$6:$F$199</c:f>
              <c:numCache/>
            </c:numRef>
          </c:val>
          <c:smooth val="0"/>
        </c:ser>
        <c:axId val="32267501"/>
        <c:axId val="21972054"/>
      </c:lineChart>
      <c:dateAx>
        <c:axId val="32267501"/>
        <c:scaling>
          <c:orientation val="minMax"/>
        </c:scaling>
        <c:axPos val="b"/>
        <c:delete val="0"/>
        <c:numFmt formatCode="[$-409]mmmmm\-yy;@" sourceLinked="0"/>
        <c:majorTickMark val="in"/>
        <c:minorTickMark val="none"/>
        <c:tickLblPos val="nextTo"/>
        <c:crossAx val="21972054"/>
        <c:crosses val="autoZero"/>
        <c:auto val="0"/>
        <c:noMultiLvlLbl val="0"/>
      </c:dateAx>
      <c:valAx>
        <c:axId val="21972054"/>
        <c:scaling>
          <c:orientation val="minMax"/>
        </c:scaling>
        <c:axPos val="l"/>
        <c:majorGridlines/>
        <c:delete val="0"/>
        <c:numFmt formatCode="_-* #,##0_-;\-* #,##0_-;_-* &quot;-&quot;_-;_-@_-" sourceLinked="0"/>
        <c:majorTickMark val="in"/>
        <c:minorTickMark val="none"/>
        <c:tickLblPos val="nextTo"/>
        <c:crossAx val="32267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43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富達國際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27"/>
          <c:w val="0.773"/>
          <c:h val="0.8355"/>
        </c:manualLayout>
      </c:layout>
      <c:lineChart>
        <c:grouping val="standard"/>
        <c:varyColors val="0"/>
        <c:ser>
          <c:idx val="0"/>
          <c:order val="0"/>
          <c:tx>
            <c:v>成本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'富達國際-2000年起'!$B$16:$B$110</c:f>
              <c:strCache/>
            </c:strRef>
          </c:cat>
          <c:val>
            <c:numRef>
              <c:f>'富達國際-2000年起'!$D$16:$D$110</c:f>
              <c:numCache/>
            </c:numRef>
          </c:val>
          <c:smooth val="0"/>
        </c:ser>
        <c:ser>
          <c:idx val="1"/>
          <c:order val="1"/>
          <c:tx>
            <c:v>總淨值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'富達國際-2000年起'!$B$16:$B$110</c:f>
              <c:strCache/>
            </c:strRef>
          </c:cat>
          <c:val>
            <c:numRef>
              <c:f>'富達國際-2000年起'!$F$16:$F$111</c:f>
              <c:numCache/>
            </c:numRef>
          </c:val>
          <c:smooth val="0"/>
        </c:ser>
        <c:axId val="63530759"/>
        <c:axId val="34905920"/>
      </c:lineChart>
      <c:dateAx>
        <c:axId val="63530759"/>
        <c:scaling>
          <c:orientation val="minMax"/>
        </c:scaling>
        <c:axPos val="b"/>
        <c:delete val="0"/>
        <c:numFmt formatCode="[$-409]mmmmm\-yy;@" sourceLinked="0"/>
        <c:majorTickMark val="in"/>
        <c:minorTickMark val="none"/>
        <c:tickLblPos val="nextTo"/>
        <c:crossAx val="34905920"/>
        <c:crosses val="autoZero"/>
        <c:auto val="0"/>
        <c:noMultiLvlLbl val="0"/>
      </c:dateAx>
      <c:valAx>
        <c:axId val="34905920"/>
        <c:scaling>
          <c:orientation val="minMax"/>
        </c:scaling>
        <c:axPos val="l"/>
        <c:majorGridlines/>
        <c:delete val="0"/>
        <c:numFmt formatCode="_-* #,##0_-;\-* #,##0_-;_-* &quot;-&quot;_-;_-@_-" sourceLinked="0"/>
        <c:majorTickMark val="in"/>
        <c:minorTickMark val="none"/>
        <c:tickLblPos val="nextTo"/>
        <c:crossAx val="63530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5"/>
          <c:y val="0.4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4</xdr:row>
      <xdr:rowOff>0</xdr:rowOff>
    </xdr:from>
    <xdr:to>
      <xdr:col>14</xdr:col>
      <xdr:colOff>66675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4791075" y="819150"/>
        <a:ext cx="4667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3</xdr:row>
      <xdr:rowOff>161925</xdr:rowOff>
    </xdr:from>
    <xdr:to>
      <xdr:col>13</xdr:col>
      <xdr:colOff>552450</xdr:colOff>
      <xdr:row>19</xdr:row>
      <xdr:rowOff>57150</xdr:rowOff>
    </xdr:to>
    <xdr:graphicFrame>
      <xdr:nvGraphicFramePr>
        <xdr:cNvPr id="1" name="Chart 2"/>
        <xdr:cNvGraphicFramePr/>
      </xdr:nvGraphicFramePr>
      <xdr:xfrm>
        <a:off x="5343525" y="809625"/>
        <a:ext cx="4667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9525</xdr:rowOff>
    </xdr:from>
    <xdr:to>
      <xdr:col>13</xdr:col>
      <xdr:colOff>571500</xdr:colOff>
      <xdr:row>19</xdr:row>
      <xdr:rowOff>161925</xdr:rowOff>
    </xdr:to>
    <xdr:graphicFrame>
      <xdr:nvGraphicFramePr>
        <xdr:cNvPr id="1" name="Chart 1"/>
        <xdr:cNvGraphicFramePr/>
      </xdr:nvGraphicFramePr>
      <xdr:xfrm>
        <a:off x="5514975" y="857250"/>
        <a:ext cx="46672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0</xdr:rowOff>
    </xdr:from>
    <xdr:to>
      <xdr:col>7</xdr:col>
      <xdr:colOff>95250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2228850" y="0"/>
        <a:ext cx="4162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3"/>
  <sheetViews>
    <sheetView workbookViewId="0" topLeftCell="A1">
      <selection activeCell="H3" sqref="H3"/>
    </sheetView>
  </sheetViews>
  <sheetFormatPr defaultColWidth="9.140625" defaultRowHeight="12.75"/>
  <cols>
    <col min="1" max="1" width="16.140625" style="0" bestFit="1" customWidth="1"/>
    <col min="2" max="2" width="10.00390625" style="0" bestFit="1" customWidth="1"/>
    <col min="4" max="4" width="10.00390625" style="0" bestFit="1" customWidth="1"/>
    <col min="5" max="5" width="12.421875" style="2" customWidth="1"/>
    <col min="6" max="6" width="10.00390625" style="6" bestFit="1" customWidth="1"/>
  </cols>
  <sheetData>
    <row r="1" spans="1:2" ht="16.5">
      <c r="A1" s="10" t="s">
        <v>11</v>
      </c>
      <c r="B1" s="1">
        <v>10</v>
      </c>
    </row>
    <row r="2" spans="1:2" ht="17.25" thickBot="1">
      <c r="A2" s="40" t="s">
        <v>10</v>
      </c>
      <c r="B2" s="45">
        <f>RATE(A213,-B1,0,F213)</f>
        <v>0.010695084835423384</v>
      </c>
    </row>
    <row r="3" spans="1:2" ht="17.25" thickBot="1">
      <c r="A3" s="11" t="s">
        <v>7</v>
      </c>
      <c r="B3" s="44">
        <f>(1+B2)^12-1</f>
        <v>0.13616614441428343</v>
      </c>
    </row>
    <row r="4" ht="13.5" thickBot="1"/>
    <row r="5" spans="1:6" ht="16.5">
      <c r="A5" s="12" t="s">
        <v>12</v>
      </c>
      <c r="B5" s="13" t="s">
        <v>13</v>
      </c>
      <c r="C5" s="14" t="s">
        <v>14</v>
      </c>
      <c r="D5" s="14" t="s">
        <v>0</v>
      </c>
      <c r="E5" s="14" t="s">
        <v>6</v>
      </c>
      <c r="F5" s="18" t="s">
        <v>1</v>
      </c>
    </row>
    <row r="6" spans="1:6" ht="15">
      <c r="A6" s="26">
        <v>1</v>
      </c>
      <c r="B6" s="19">
        <v>33178</v>
      </c>
      <c r="C6" s="34">
        <v>1.4025</v>
      </c>
      <c r="D6" s="35">
        <f aca="true" t="shared" si="0" ref="D6:D69">A6*$B$1</f>
        <v>10</v>
      </c>
      <c r="E6" s="27">
        <f>B1/C6</f>
        <v>7.1301247771836005</v>
      </c>
      <c r="F6" s="29">
        <f aca="true" t="shared" si="1" ref="F6:F69">E6*C6</f>
        <v>10</v>
      </c>
    </row>
    <row r="7" spans="1:6" ht="15">
      <c r="A7" s="26">
        <f aca="true" t="shared" si="2" ref="A7:A70">A6+1</f>
        <v>2</v>
      </c>
      <c r="B7" s="19">
        <v>33210</v>
      </c>
      <c r="C7" s="34">
        <v>1.3657</v>
      </c>
      <c r="D7" s="35">
        <f t="shared" si="0"/>
        <v>20</v>
      </c>
      <c r="E7" s="27">
        <f aca="true" t="shared" si="3" ref="E7:E70">$B$1/C7+E6</f>
        <v>14.452377101998714</v>
      </c>
      <c r="F7" s="29">
        <f t="shared" si="1"/>
        <v>19.73761140819964</v>
      </c>
    </row>
    <row r="8" spans="1:6" ht="15">
      <c r="A8" s="26">
        <f t="shared" si="2"/>
        <v>3</v>
      </c>
      <c r="B8" s="19">
        <v>33240</v>
      </c>
      <c r="C8" s="34">
        <v>1.2941</v>
      </c>
      <c r="D8" s="35">
        <f t="shared" si="0"/>
        <v>30</v>
      </c>
      <c r="E8" s="27">
        <f t="shared" si="3"/>
        <v>22.179755202609176</v>
      </c>
      <c r="F8" s="29">
        <f t="shared" si="1"/>
        <v>28.702821207696534</v>
      </c>
    </row>
    <row r="9" spans="1:6" ht="15">
      <c r="A9" s="26">
        <f t="shared" si="2"/>
        <v>4</v>
      </c>
      <c r="B9" s="19">
        <v>33270</v>
      </c>
      <c r="C9" s="34">
        <v>1.2885</v>
      </c>
      <c r="D9" s="35">
        <f t="shared" si="0"/>
        <v>40</v>
      </c>
      <c r="E9" s="27">
        <f t="shared" si="3"/>
        <v>29.94071756194173</v>
      </c>
      <c r="F9" s="29">
        <f t="shared" si="1"/>
        <v>38.57861457856192</v>
      </c>
    </row>
    <row r="10" spans="1:6" ht="15">
      <c r="A10" s="26">
        <f t="shared" si="2"/>
        <v>5</v>
      </c>
      <c r="B10" s="19">
        <v>33298</v>
      </c>
      <c r="C10" s="34">
        <v>1.4086</v>
      </c>
      <c r="D10" s="35">
        <f t="shared" si="0"/>
        <v>50</v>
      </c>
      <c r="E10" s="27">
        <f t="shared" si="3"/>
        <v>37.039965041708875</v>
      </c>
      <c r="F10" s="29">
        <f t="shared" si="1"/>
        <v>52.17449475775113</v>
      </c>
    </row>
    <row r="11" spans="1:6" ht="15">
      <c r="A11" s="26">
        <f t="shared" si="2"/>
        <v>6</v>
      </c>
      <c r="B11" s="19">
        <v>33329</v>
      </c>
      <c r="C11" s="34">
        <v>1.426</v>
      </c>
      <c r="D11" s="35">
        <f t="shared" si="0"/>
        <v>60</v>
      </c>
      <c r="E11" s="27">
        <f t="shared" si="3"/>
        <v>44.05258776260649</v>
      </c>
      <c r="F11" s="29">
        <f t="shared" si="1"/>
        <v>62.81899014947685</v>
      </c>
    </row>
    <row r="12" spans="1:6" ht="15">
      <c r="A12" s="26">
        <f t="shared" si="2"/>
        <v>7</v>
      </c>
      <c r="B12" s="19">
        <v>33359</v>
      </c>
      <c r="C12" s="34">
        <v>1.424</v>
      </c>
      <c r="D12" s="35">
        <f t="shared" si="0"/>
        <v>70</v>
      </c>
      <c r="E12" s="27">
        <f t="shared" si="3"/>
        <v>51.07505967271885</v>
      </c>
      <c r="F12" s="29">
        <f t="shared" si="1"/>
        <v>72.73088497395165</v>
      </c>
    </row>
    <row r="13" spans="1:6" ht="15">
      <c r="A13" s="26">
        <f t="shared" si="2"/>
        <v>8</v>
      </c>
      <c r="B13" s="19">
        <v>33392</v>
      </c>
      <c r="C13" s="34">
        <v>1.4434</v>
      </c>
      <c r="D13" s="35">
        <f t="shared" si="0"/>
        <v>80</v>
      </c>
      <c r="E13" s="27">
        <f t="shared" si="3"/>
        <v>58.003146135237905</v>
      </c>
      <c r="F13" s="29">
        <f t="shared" si="1"/>
        <v>83.7217411316024</v>
      </c>
    </row>
    <row r="14" spans="1:6" ht="15">
      <c r="A14" s="26">
        <f t="shared" si="2"/>
        <v>9</v>
      </c>
      <c r="B14" s="19">
        <v>33420</v>
      </c>
      <c r="C14" s="34">
        <v>1.4066</v>
      </c>
      <c r="D14" s="35">
        <f t="shared" si="0"/>
        <v>90</v>
      </c>
      <c r="E14" s="27">
        <f t="shared" si="3"/>
        <v>65.1124878101988</v>
      </c>
      <c r="F14" s="29">
        <f t="shared" si="1"/>
        <v>91.58722535382563</v>
      </c>
    </row>
    <row r="15" spans="1:6" ht="15">
      <c r="A15" s="26">
        <f t="shared" si="2"/>
        <v>10</v>
      </c>
      <c r="B15" s="19">
        <v>33451</v>
      </c>
      <c r="C15" s="34">
        <v>1.3943</v>
      </c>
      <c r="D15" s="35">
        <f t="shared" si="0"/>
        <v>100</v>
      </c>
      <c r="E15" s="27">
        <f t="shared" si="3"/>
        <v>72.28454547354241</v>
      </c>
      <c r="F15" s="29">
        <f t="shared" si="1"/>
        <v>100.78634175376018</v>
      </c>
    </row>
    <row r="16" spans="1:6" ht="15">
      <c r="A16" s="26">
        <f t="shared" si="2"/>
        <v>11</v>
      </c>
      <c r="B16" s="19">
        <v>33483</v>
      </c>
      <c r="C16" s="34">
        <v>1.4035</v>
      </c>
      <c r="D16" s="35">
        <f t="shared" si="0"/>
        <v>110</v>
      </c>
      <c r="E16" s="27">
        <f t="shared" si="3"/>
        <v>79.40959000507073</v>
      </c>
      <c r="F16" s="29">
        <f t="shared" si="1"/>
        <v>111.45135957211676</v>
      </c>
    </row>
    <row r="17" spans="1:6" ht="15">
      <c r="A17" s="26">
        <f t="shared" si="2"/>
        <v>12</v>
      </c>
      <c r="B17" s="19">
        <v>33512</v>
      </c>
      <c r="C17" s="34">
        <v>1.3457</v>
      </c>
      <c r="D17" s="35">
        <f t="shared" si="0"/>
        <v>120</v>
      </c>
      <c r="E17" s="27">
        <f t="shared" si="3"/>
        <v>86.84066676809368</v>
      </c>
      <c r="F17" s="29">
        <f t="shared" si="1"/>
        <v>116.86148526982366</v>
      </c>
    </row>
    <row r="18" spans="1:6" ht="15">
      <c r="A18" s="26">
        <f t="shared" si="2"/>
        <v>13</v>
      </c>
      <c r="B18" s="19">
        <v>33543</v>
      </c>
      <c r="C18" s="34">
        <v>1.3329</v>
      </c>
      <c r="D18" s="35">
        <f t="shared" si="0"/>
        <v>130</v>
      </c>
      <c r="E18" s="27">
        <f t="shared" si="3"/>
        <v>94.34310506053873</v>
      </c>
      <c r="F18" s="29">
        <f t="shared" si="1"/>
        <v>125.74992473519207</v>
      </c>
    </row>
    <row r="19" spans="1:6" ht="15">
      <c r="A19" s="26">
        <f t="shared" si="2"/>
        <v>14</v>
      </c>
      <c r="B19" s="19">
        <v>33574</v>
      </c>
      <c r="C19" s="34">
        <v>1.2522</v>
      </c>
      <c r="D19" s="35">
        <f t="shared" si="0"/>
        <v>140</v>
      </c>
      <c r="E19" s="27">
        <f t="shared" si="3"/>
        <v>102.32904979780115</v>
      </c>
      <c r="F19" s="29">
        <f t="shared" si="1"/>
        <v>128.13643615680658</v>
      </c>
    </row>
    <row r="20" spans="1:6" ht="15">
      <c r="A20" s="26">
        <f t="shared" si="2"/>
        <v>15</v>
      </c>
      <c r="B20" s="19">
        <v>33605</v>
      </c>
      <c r="C20" s="34">
        <v>1.2956</v>
      </c>
      <c r="D20" s="35">
        <f t="shared" si="0"/>
        <v>150</v>
      </c>
      <c r="E20" s="27">
        <f t="shared" si="3"/>
        <v>110.04748141249704</v>
      </c>
      <c r="F20" s="29">
        <f t="shared" si="1"/>
        <v>142.57751691803117</v>
      </c>
    </row>
    <row r="21" spans="1:6" ht="15">
      <c r="A21" s="26">
        <f t="shared" si="2"/>
        <v>16</v>
      </c>
      <c r="B21" s="19">
        <v>33637</v>
      </c>
      <c r="C21" s="34">
        <v>1.3467</v>
      </c>
      <c r="D21" s="35">
        <f t="shared" si="0"/>
        <v>160</v>
      </c>
      <c r="E21" s="27">
        <f t="shared" si="3"/>
        <v>117.47304018579473</v>
      </c>
      <c r="F21" s="29">
        <f t="shared" si="1"/>
        <v>158.20094321820977</v>
      </c>
    </row>
    <row r="22" spans="1:6" ht="15">
      <c r="A22" s="26">
        <f t="shared" si="2"/>
        <v>17</v>
      </c>
      <c r="B22" s="19">
        <v>33665</v>
      </c>
      <c r="C22" s="34">
        <v>1.3887</v>
      </c>
      <c r="D22" s="35">
        <f t="shared" si="0"/>
        <v>170</v>
      </c>
      <c r="E22" s="27">
        <f t="shared" si="3"/>
        <v>124.67401951898404</v>
      </c>
      <c r="F22" s="29">
        <f t="shared" si="1"/>
        <v>173.13481090601314</v>
      </c>
    </row>
    <row r="23" spans="1:6" ht="15">
      <c r="A23" s="26">
        <f t="shared" si="2"/>
        <v>18</v>
      </c>
      <c r="B23" s="19">
        <v>33695</v>
      </c>
      <c r="C23" s="34">
        <v>1.4061</v>
      </c>
      <c r="D23" s="35">
        <f t="shared" si="0"/>
        <v>180</v>
      </c>
      <c r="E23" s="27">
        <f t="shared" si="3"/>
        <v>131.78588922953094</v>
      </c>
      <c r="F23" s="29">
        <f t="shared" si="1"/>
        <v>185.30413884564345</v>
      </c>
    </row>
    <row r="24" spans="1:6" ht="15">
      <c r="A24" s="26">
        <f t="shared" si="2"/>
        <v>19</v>
      </c>
      <c r="B24" s="19">
        <v>33725</v>
      </c>
      <c r="C24" s="34">
        <v>1.4291</v>
      </c>
      <c r="D24" s="35">
        <f t="shared" si="0"/>
        <v>190</v>
      </c>
      <c r="E24" s="27">
        <f t="shared" si="3"/>
        <v>138.7833001874765</v>
      </c>
      <c r="F24" s="29">
        <f t="shared" si="1"/>
        <v>198.33521429792268</v>
      </c>
    </row>
    <row r="25" spans="1:6" ht="15">
      <c r="A25" s="26">
        <f t="shared" si="2"/>
        <v>20</v>
      </c>
      <c r="B25" s="19">
        <v>33756</v>
      </c>
      <c r="C25" s="34">
        <v>1.449</v>
      </c>
      <c r="D25" s="35">
        <f t="shared" si="0"/>
        <v>200</v>
      </c>
      <c r="E25" s="27">
        <f t="shared" si="3"/>
        <v>145.68461143661384</v>
      </c>
      <c r="F25" s="29">
        <f t="shared" si="1"/>
        <v>211.09700197165347</v>
      </c>
    </row>
    <row r="26" spans="1:6" ht="15">
      <c r="A26" s="26">
        <f t="shared" si="2"/>
        <v>21</v>
      </c>
      <c r="B26" s="19">
        <v>33786</v>
      </c>
      <c r="C26" s="34">
        <v>1.3682</v>
      </c>
      <c r="D26" s="35">
        <f t="shared" si="0"/>
        <v>210</v>
      </c>
      <c r="E26" s="27">
        <f t="shared" si="3"/>
        <v>152.99348440840157</v>
      </c>
      <c r="F26" s="29">
        <f t="shared" si="1"/>
        <v>209.32568536757503</v>
      </c>
    </row>
    <row r="27" spans="1:6" ht="15">
      <c r="A27" s="26">
        <f t="shared" si="2"/>
        <v>22</v>
      </c>
      <c r="B27" s="19">
        <v>33819</v>
      </c>
      <c r="C27" s="34">
        <v>1.3089</v>
      </c>
      <c r="D27" s="35">
        <f t="shared" si="0"/>
        <v>220</v>
      </c>
      <c r="E27" s="27">
        <f t="shared" si="3"/>
        <v>160.6334874644028</v>
      </c>
      <c r="F27" s="29">
        <f t="shared" si="1"/>
        <v>210.25317174215684</v>
      </c>
    </row>
    <row r="28" spans="1:6" ht="15">
      <c r="A28" s="26">
        <f t="shared" si="2"/>
        <v>23</v>
      </c>
      <c r="B28" s="19">
        <v>33848</v>
      </c>
      <c r="C28" s="34">
        <v>1.2138</v>
      </c>
      <c r="D28" s="35">
        <f t="shared" si="0"/>
        <v>230</v>
      </c>
      <c r="E28" s="27">
        <f t="shared" si="3"/>
        <v>168.87207701787125</v>
      </c>
      <c r="F28" s="29">
        <f t="shared" si="1"/>
        <v>204.97692708429213</v>
      </c>
    </row>
    <row r="29" spans="1:6" ht="15">
      <c r="A29" s="26">
        <f t="shared" si="2"/>
        <v>24</v>
      </c>
      <c r="B29" s="19">
        <v>33878</v>
      </c>
      <c r="C29" s="34">
        <v>1.1857</v>
      </c>
      <c r="D29" s="35">
        <f t="shared" si="0"/>
        <v>240</v>
      </c>
      <c r="E29" s="27">
        <f t="shared" si="3"/>
        <v>177.30591357011886</v>
      </c>
      <c r="F29" s="29">
        <f t="shared" si="1"/>
        <v>210.23162172008992</v>
      </c>
    </row>
    <row r="30" spans="1:6" ht="15">
      <c r="A30" s="26">
        <f t="shared" si="2"/>
        <v>25</v>
      </c>
      <c r="B30" s="19">
        <v>33910</v>
      </c>
      <c r="C30" s="34">
        <v>1.1836</v>
      </c>
      <c r="D30" s="35">
        <f t="shared" si="0"/>
        <v>250</v>
      </c>
      <c r="E30" s="27">
        <f t="shared" si="3"/>
        <v>185.75471384048046</v>
      </c>
      <c r="F30" s="29">
        <f t="shared" si="1"/>
        <v>219.85927930159266</v>
      </c>
    </row>
    <row r="31" spans="1:6" ht="15">
      <c r="A31" s="26">
        <f t="shared" si="2"/>
        <v>26</v>
      </c>
      <c r="B31" s="19">
        <v>33939</v>
      </c>
      <c r="C31" s="34">
        <v>1.1658</v>
      </c>
      <c r="D31" s="35">
        <f t="shared" si="0"/>
        <v>260</v>
      </c>
      <c r="E31" s="27">
        <f t="shared" si="3"/>
        <v>194.3325144923933</v>
      </c>
      <c r="F31" s="29">
        <f t="shared" si="1"/>
        <v>226.5528453952321</v>
      </c>
    </row>
    <row r="32" spans="1:6" ht="15">
      <c r="A32" s="26">
        <f t="shared" si="2"/>
        <v>27</v>
      </c>
      <c r="B32" s="19">
        <v>33973</v>
      </c>
      <c r="C32" s="34">
        <v>1.1842</v>
      </c>
      <c r="D32" s="35">
        <f t="shared" si="0"/>
        <v>270</v>
      </c>
      <c r="E32" s="27">
        <f t="shared" si="3"/>
        <v>202.77703399923337</v>
      </c>
      <c r="F32" s="29">
        <f t="shared" si="1"/>
        <v>240.12856366189214</v>
      </c>
    </row>
    <row r="33" spans="1:6" ht="15">
      <c r="A33" s="26">
        <f t="shared" si="2"/>
        <v>28</v>
      </c>
      <c r="B33" s="19">
        <v>34001</v>
      </c>
      <c r="C33" s="34">
        <v>1.2251</v>
      </c>
      <c r="D33" s="35">
        <f t="shared" si="0"/>
        <v>280</v>
      </c>
      <c r="E33" s="27">
        <f t="shared" si="3"/>
        <v>210.9396329707459</v>
      </c>
      <c r="F33" s="29">
        <f t="shared" si="1"/>
        <v>258.4221443524608</v>
      </c>
    </row>
    <row r="34" spans="1:6" ht="15">
      <c r="A34" s="26">
        <f t="shared" si="2"/>
        <v>29</v>
      </c>
      <c r="B34" s="19">
        <v>34029</v>
      </c>
      <c r="C34" s="34">
        <v>1.2782</v>
      </c>
      <c r="D34" s="35">
        <f t="shared" si="0"/>
        <v>290</v>
      </c>
      <c r="E34" s="27">
        <f t="shared" si="3"/>
        <v>218.7631347701513</v>
      </c>
      <c r="F34" s="29">
        <f t="shared" si="1"/>
        <v>279.6230388632074</v>
      </c>
    </row>
    <row r="35" spans="1:6" ht="15">
      <c r="A35" s="26">
        <f t="shared" si="2"/>
        <v>30</v>
      </c>
      <c r="B35" s="19">
        <v>34060</v>
      </c>
      <c r="C35" s="34">
        <v>1.3294</v>
      </c>
      <c r="D35" s="35">
        <f t="shared" si="0"/>
        <v>300</v>
      </c>
      <c r="E35" s="27">
        <f t="shared" si="3"/>
        <v>226.2853252320138</v>
      </c>
      <c r="F35" s="29">
        <f t="shared" si="1"/>
        <v>300.82371136343914</v>
      </c>
    </row>
    <row r="36" spans="1:6" ht="15">
      <c r="A36" s="26">
        <f t="shared" si="2"/>
        <v>31</v>
      </c>
      <c r="B36" s="19">
        <v>34092</v>
      </c>
      <c r="C36" s="34">
        <v>1.3933</v>
      </c>
      <c r="D36" s="35">
        <f t="shared" si="0"/>
        <v>310</v>
      </c>
      <c r="E36" s="27">
        <f t="shared" si="3"/>
        <v>233.46253042831037</v>
      </c>
      <c r="F36" s="29">
        <f t="shared" si="1"/>
        <v>325.28334364576483</v>
      </c>
    </row>
    <row r="37" spans="1:6" ht="15">
      <c r="A37" s="26">
        <f t="shared" si="2"/>
        <v>32</v>
      </c>
      <c r="B37" s="19">
        <v>34121</v>
      </c>
      <c r="C37" s="34">
        <v>1.4163</v>
      </c>
      <c r="D37" s="35">
        <f t="shared" si="0"/>
        <v>320</v>
      </c>
      <c r="E37" s="27">
        <f t="shared" si="3"/>
        <v>240.52318142033184</v>
      </c>
      <c r="F37" s="29">
        <f t="shared" si="1"/>
        <v>340.65298184561595</v>
      </c>
    </row>
    <row r="38" spans="1:6" ht="15">
      <c r="A38" s="26">
        <f t="shared" si="2"/>
        <v>33</v>
      </c>
      <c r="B38" s="19">
        <v>34151</v>
      </c>
      <c r="C38" s="34">
        <v>1.4746</v>
      </c>
      <c r="D38" s="35">
        <f t="shared" si="0"/>
        <v>330</v>
      </c>
      <c r="E38" s="27">
        <f t="shared" si="3"/>
        <v>247.30468148814683</v>
      </c>
      <c r="F38" s="29">
        <f t="shared" si="1"/>
        <v>364.6754833224213</v>
      </c>
    </row>
    <row r="39" spans="1:6" ht="15">
      <c r="A39" s="26">
        <f t="shared" si="2"/>
        <v>34</v>
      </c>
      <c r="B39" s="19">
        <v>34183</v>
      </c>
      <c r="C39" s="34">
        <v>1.5748</v>
      </c>
      <c r="D39" s="35">
        <f t="shared" si="0"/>
        <v>340</v>
      </c>
      <c r="E39" s="27">
        <f t="shared" si="3"/>
        <v>253.65469418817221</v>
      </c>
      <c r="F39" s="29">
        <f t="shared" si="1"/>
        <v>399.4554124075336</v>
      </c>
    </row>
    <row r="40" spans="1:6" ht="15">
      <c r="A40" s="26">
        <f t="shared" si="2"/>
        <v>35</v>
      </c>
      <c r="B40" s="19">
        <v>34213</v>
      </c>
      <c r="C40" s="34">
        <v>1.6622</v>
      </c>
      <c r="D40" s="35">
        <f t="shared" si="0"/>
        <v>350</v>
      </c>
      <c r="E40" s="27">
        <f t="shared" si="3"/>
        <v>259.67081739837556</v>
      </c>
      <c r="F40" s="29">
        <f t="shared" si="1"/>
        <v>431.6248326795798</v>
      </c>
    </row>
    <row r="41" spans="1:6" ht="15">
      <c r="A41" s="26">
        <f t="shared" si="2"/>
        <v>36</v>
      </c>
      <c r="B41" s="19">
        <v>34243</v>
      </c>
      <c r="C41" s="34">
        <v>1.6816</v>
      </c>
      <c r="D41" s="35">
        <f t="shared" si="0"/>
        <v>360</v>
      </c>
      <c r="E41" s="27">
        <f t="shared" si="3"/>
        <v>265.61753481036413</v>
      </c>
      <c r="F41" s="29">
        <f t="shared" si="1"/>
        <v>446.66244653710834</v>
      </c>
    </row>
    <row r="42" spans="1:6" ht="15">
      <c r="A42" s="26">
        <f t="shared" si="2"/>
        <v>37</v>
      </c>
      <c r="B42" s="19">
        <v>34274</v>
      </c>
      <c r="C42" s="34">
        <v>1.8315</v>
      </c>
      <c r="D42" s="35">
        <f t="shared" si="0"/>
        <v>370</v>
      </c>
      <c r="E42" s="27">
        <f t="shared" si="3"/>
        <v>271.0775402703696</v>
      </c>
      <c r="F42" s="29">
        <f t="shared" si="1"/>
        <v>496.47851500518186</v>
      </c>
    </row>
    <row r="43" spans="1:6" ht="15">
      <c r="A43" s="26">
        <f t="shared" si="2"/>
        <v>38</v>
      </c>
      <c r="B43" s="19">
        <v>34304</v>
      </c>
      <c r="C43" s="34">
        <v>1.7675</v>
      </c>
      <c r="D43" s="35">
        <f t="shared" si="0"/>
        <v>380</v>
      </c>
      <c r="E43" s="27">
        <f t="shared" si="3"/>
        <v>276.73524889837523</v>
      </c>
      <c r="F43" s="29">
        <f t="shared" si="1"/>
        <v>489.12955242787825</v>
      </c>
    </row>
    <row r="44" spans="1:6" ht="15">
      <c r="A44" s="26">
        <f t="shared" si="2"/>
        <v>39</v>
      </c>
      <c r="B44" s="19">
        <v>34337</v>
      </c>
      <c r="C44" s="34">
        <v>1.8841</v>
      </c>
      <c r="D44" s="35">
        <f t="shared" si="0"/>
        <v>390</v>
      </c>
      <c r="E44" s="27">
        <f t="shared" si="3"/>
        <v>282.0428228063419</v>
      </c>
      <c r="F44" s="29">
        <f t="shared" si="1"/>
        <v>531.3968824494289</v>
      </c>
    </row>
    <row r="45" spans="1:6" ht="15">
      <c r="A45" s="26">
        <f t="shared" si="2"/>
        <v>40</v>
      </c>
      <c r="B45" s="19">
        <v>34366</v>
      </c>
      <c r="C45" s="34">
        <v>2.0718</v>
      </c>
      <c r="D45" s="35">
        <f t="shared" si="0"/>
        <v>400</v>
      </c>
      <c r="E45" s="27">
        <f t="shared" si="3"/>
        <v>286.8695435322807</v>
      </c>
      <c r="F45" s="29">
        <f t="shared" si="1"/>
        <v>594.3363202901792</v>
      </c>
    </row>
    <row r="46" spans="1:6" ht="15">
      <c r="A46" s="26">
        <f t="shared" si="2"/>
        <v>41</v>
      </c>
      <c r="B46" s="19">
        <v>34394</v>
      </c>
      <c r="C46" s="34">
        <v>1.9352</v>
      </c>
      <c r="D46" s="35">
        <f t="shared" si="0"/>
        <v>410</v>
      </c>
      <c r="E46" s="27">
        <f t="shared" si="3"/>
        <v>292.0369680878822</v>
      </c>
      <c r="F46" s="29">
        <f t="shared" si="1"/>
        <v>565.1499406436697</v>
      </c>
    </row>
    <row r="47" spans="1:6" ht="15">
      <c r="A47" s="26">
        <f t="shared" si="2"/>
        <v>42</v>
      </c>
      <c r="B47" s="19">
        <v>34425</v>
      </c>
      <c r="C47" s="34">
        <v>1.947</v>
      </c>
      <c r="D47" s="35">
        <f t="shared" si="0"/>
        <v>420</v>
      </c>
      <c r="E47" s="27">
        <f t="shared" si="3"/>
        <v>297.17307491890426</v>
      </c>
      <c r="F47" s="29">
        <f t="shared" si="1"/>
        <v>578.5959768671066</v>
      </c>
    </row>
    <row r="48" spans="1:6" ht="15">
      <c r="A48" s="26">
        <f t="shared" si="2"/>
        <v>43</v>
      </c>
      <c r="B48" s="19">
        <v>34456</v>
      </c>
      <c r="C48" s="34">
        <v>1.9756</v>
      </c>
      <c r="D48" s="35">
        <f t="shared" si="0"/>
        <v>430</v>
      </c>
      <c r="E48" s="27">
        <f t="shared" si="3"/>
        <v>302.23482831027906</v>
      </c>
      <c r="F48" s="29">
        <f t="shared" si="1"/>
        <v>597.0951268097873</v>
      </c>
    </row>
    <row r="49" spans="1:6" ht="15">
      <c r="A49" s="26">
        <f t="shared" si="2"/>
        <v>44</v>
      </c>
      <c r="B49" s="19">
        <v>34486</v>
      </c>
      <c r="C49" s="34">
        <v>1.8698</v>
      </c>
      <c r="D49" s="35">
        <f t="shared" si="0"/>
        <v>440</v>
      </c>
      <c r="E49" s="27">
        <f t="shared" si="3"/>
        <v>307.5829938894854</v>
      </c>
      <c r="F49" s="29">
        <f t="shared" si="1"/>
        <v>575.1186819745598</v>
      </c>
    </row>
    <row r="50" spans="1:6" ht="15">
      <c r="A50" s="26">
        <f t="shared" si="2"/>
        <v>45</v>
      </c>
      <c r="B50" s="19">
        <v>34516</v>
      </c>
      <c r="C50" s="34">
        <v>1.7834</v>
      </c>
      <c r="D50" s="35">
        <f t="shared" si="0"/>
        <v>450</v>
      </c>
      <c r="E50" s="27">
        <f t="shared" si="3"/>
        <v>313.1902609075408</v>
      </c>
      <c r="F50" s="29">
        <f t="shared" si="1"/>
        <v>558.5435113025083</v>
      </c>
    </row>
    <row r="51" spans="1:6" ht="15">
      <c r="A51" s="26">
        <f t="shared" si="2"/>
        <v>46</v>
      </c>
      <c r="B51" s="19">
        <v>34547</v>
      </c>
      <c r="C51" s="34">
        <v>1.8908</v>
      </c>
      <c r="D51" s="35">
        <f t="shared" si="0"/>
        <v>460</v>
      </c>
      <c r="E51" s="27">
        <f t="shared" si="3"/>
        <v>318.47902756715575</v>
      </c>
      <c r="F51" s="29">
        <f t="shared" si="1"/>
        <v>602.1801453239781</v>
      </c>
    </row>
    <row r="52" spans="1:6" ht="15">
      <c r="A52" s="26">
        <f t="shared" si="2"/>
        <v>47</v>
      </c>
      <c r="B52" s="19">
        <v>34578</v>
      </c>
      <c r="C52" s="34">
        <v>1.8703</v>
      </c>
      <c r="D52" s="35">
        <f t="shared" si="0"/>
        <v>470</v>
      </c>
      <c r="E52" s="27">
        <f t="shared" si="3"/>
        <v>323.825763384939</v>
      </c>
      <c r="F52" s="29">
        <f t="shared" si="1"/>
        <v>605.6513252588514</v>
      </c>
    </row>
    <row r="53" spans="1:6" ht="15">
      <c r="A53" s="26">
        <f t="shared" si="2"/>
        <v>48</v>
      </c>
      <c r="B53" s="19">
        <v>34610</v>
      </c>
      <c r="C53" s="34">
        <v>1.8176</v>
      </c>
      <c r="D53" s="35">
        <f t="shared" si="0"/>
        <v>480</v>
      </c>
      <c r="E53" s="27">
        <f t="shared" si="3"/>
        <v>329.3275239483193</v>
      </c>
      <c r="F53" s="29">
        <f t="shared" si="1"/>
        <v>598.5857075284653</v>
      </c>
    </row>
    <row r="54" spans="1:6" ht="15">
      <c r="A54" s="26">
        <f t="shared" si="2"/>
        <v>49</v>
      </c>
      <c r="B54" s="19">
        <v>34639</v>
      </c>
      <c r="C54" s="34">
        <v>1.8289</v>
      </c>
      <c r="D54" s="35">
        <f t="shared" si="0"/>
        <v>490</v>
      </c>
      <c r="E54" s="27">
        <f t="shared" si="3"/>
        <v>334.79529145884476</v>
      </c>
      <c r="F54" s="29">
        <f t="shared" si="1"/>
        <v>612.3071085490811</v>
      </c>
    </row>
    <row r="55" spans="1:6" ht="15">
      <c r="A55" s="26">
        <f t="shared" si="2"/>
        <v>50</v>
      </c>
      <c r="B55" s="19">
        <v>34669</v>
      </c>
      <c r="C55" s="34">
        <v>1.8386</v>
      </c>
      <c r="D55" s="35">
        <f t="shared" si="0"/>
        <v>500</v>
      </c>
      <c r="E55" s="27">
        <f t="shared" si="3"/>
        <v>340.23421237693464</v>
      </c>
      <c r="F55" s="29">
        <f t="shared" si="1"/>
        <v>625.554622876232</v>
      </c>
    </row>
    <row r="56" spans="1:6" ht="15">
      <c r="A56" s="26">
        <f t="shared" si="2"/>
        <v>51</v>
      </c>
      <c r="B56" s="19">
        <v>34702</v>
      </c>
      <c r="C56" s="34">
        <v>1.8371</v>
      </c>
      <c r="D56" s="35">
        <f t="shared" si="0"/>
        <v>510</v>
      </c>
      <c r="E56" s="27">
        <f t="shared" si="3"/>
        <v>345.6775741971948</v>
      </c>
      <c r="F56" s="29">
        <f t="shared" si="1"/>
        <v>635.0442715576665</v>
      </c>
    </row>
    <row r="57" spans="1:6" ht="15">
      <c r="A57" s="26">
        <f t="shared" si="2"/>
        <v>52</v>
      </c>
      <c r="B57" s="19">
        <v>34731</v>
      </c>
      <c r="C57" s="34">
        <v>1.7992</v>
      </c>
      <c r="D57" s="35">
        <f t="shared" si="0"/>
        <v>520</v>
      </c>
      <c r="E57" s="27">
        <f t="shared" si="3"/>
        <v>351.23559998643447</v>
      </c>
      <c r="F57" s="29">
        <f t="shared" si="1"/>
        <v>631.9430914955929</v>
      </c>
    </row>
    <row r="58" spans="1:6" ht="15">
      <c r="A58" s="26">
        <f t="shared" si="2"/>
        <v>53</v>
      </c>
      <c r="B58" s="19">
        <v>34759</v>
      </c>
      <c r="C58" s="34">
        <v>1.7476</v>
      </c>
      <c r="D58" s="35">
        <f t="shared" si="0"/>
        <v>530</v>
      </c>
      <c r="E58" s="27">
        <f t="shared" si="3"/>
        <v>356.95773319769563</v>
      </c>
      <c r="F58" s="29">
        <f t="shared" si="1"/>
        <v>623.8193345362929</v>
      </c>
    </row>
    <row r="59" spans="1:6" ht="15">
      <c r="A59" s="26">
        <f t="shared" si="2"/>
        <v>54</v>
      </c>
      <c r="B59" s="19">
        <v>34792</v>
      </c>
      <c r="C59" s="34">
        <v>1.6474</v>
      </c>
      <c r="D59" s="35">
        <f t="shared" si="0"/>
        <v>540</v>
      </c>
      <c r="E59" s="27">
        <f t="shared" si="3"/>
        <v>363.0279043765229</v>
      </c>
      <c r="F59" s="29">
        <f t="shared" si="1"/>
        <v>598.0521696698838</v>
      </c>
    </row>
    <row r="60" spans="1:6" ht="15">
      <c r="A60" s="26">
        <f t="shared" si="2"/>
        <v>55</v>
      </c>
      <c r="B60" s="19">
        <v>34820</v>
      </c>
      <c r="C60" s="34">
        <v>1.7374</v>
      </c>
      <c r="D60" s="35">
        <f t="shared" si="0"/>
        <v>550</v>
      </c>
      <c r="E60" s="27">
        <f t="shared" si="3"/>
        <v>368.78363132483645</v>
      </c>
      <c r="F60" s="29">
        <f t="shared" si="1"/>
        <v>640.7246810637708</v>
      </c>
    </row>
    <row r="61" spans="1:6" ht="15">
      <c r="A61" s="26">
        <f t="shared" si="2"/>
        <v>56</v>
      </c>
      <c r="B61" s="19">
        <v>34851</v>
      </c>
      <c r="C61" s="34">
        <v>1.8524</v>
      </c>
      <c r="D61" s="35">
        <f t="shared" si="0"/>
        <v>560</v>
      </c>
      <c r="E61" s="27">
        <f t="shared" si="3"/>
        <v>374.18203339782286</v>
      </c>
      <c r="F61" s="29">
        <f t="shared" si="1"/>
        <v>693.134798666127</v>
      </c>
    </row>
    <row r="62" spans="1:6" ht="15">
      <c r="A62" s="26">
        <f t="shared" si="2"/>
        <v>57</v>
      </c>
      <c r="B62" s="19">
        <v>34883</v>
      </c>
      <c r="C62" s="34">
        <v>1.8841</v>
      </c>
      <c r="D62" s="35">
        <f t="shared" si="0"/>
        <v>570</v>
      </c>
      <c r="E62" s="27">
        <f t="shared" si="3"/>
        <v>379.48960730578955</v>
      </c>
      <c r="F62" s="29">
        <f t="shared" si="1"/>
        <v>714.9963691248381</v>
      </c>
    </row>
    <row r="63" spans="1:6" ht="15">
      <c r="A63" s="26">
        <f t="shared" si="2"/>
        <v>58</v>
      </c>
      <c r="B63" s="19">
        <v>34912</v>
      </c>
      <c r="C63" s="34">
        <v>1.9966</v>
      </c>
      <c r="D63" s="35">
        <f t="shared" si="0"/>
        <v>580</v>
      </c>
      <c r="E63" s="27">
        <f t="shared" si="3"/>
        <v>384.4981217803964</v>
      </c>
      <c r="F63" s="29">
        <f t="shared" si="1"/>
        <v>767.6889499467394</v>
      </c>
    </row>
    <row r="64" spans="1:6" ht="15">
      <c r="A64" s="26">
        <f t="shared" si="2"/>
        <v>59</v>
      </c>
      <c r="B64" s="19">
        <v>34943</v>
      </c>
      <c r="C64" s="34">
        <v>2.0416</v>
      </c>
      <c r="D64" s="35">
        <f t="shared" si="0"/>
        <v>590</v>
      </c>
      <c r="E64" s="27">
        <f t="shared" si="3"/>
        <v>389.39624090265346</v>
      </c>
      <c r="F64" s="29">
        <f t="shared" si="1"/>
        <v>794.9913654268572</v>
      </c>
    </row>
    <row r="65" spans="1:6" ht="15">
      <c r="A65" s="26">
        <f t="shared" si="2"/>
        <v>60</v>
      </c>
      <c r="B65" s="19">
        <v>34974</v>
      </c>
      <c r="C65" s="34">
        <v>2.038</v>
      </c>
      <c r="D65" s="35">
        <f t="shared" si="0"/>
        <v>600</v>
      </c>
      <c r="E65" s="27">
        <f t="shared" si="3"/>
        <v>394.3030122471088</v>
      </c>
      <c r="F65" s="29">
        <f t="shared" si="1"/>
        <v>803.5895389596077</v>
      </c>
    </row>
    <row r="66" spans="1:6" ht="15">
      <c r="A66" s="26">
        <f t="shared" si="2"/>
        <v>61</v>
      </c>
      <c r="B66" s="19">
        <v>35004</v>
      </c>
      <c r="C66" s="34">
        <v>1.9859</v>
      </c>
      <c r="D66" s="35">
        <f t="shared" si="0"/>
        <v>610</v>
      </c>
      <c r="E66" s="27">
        <f t="shared" si="3"/>
        <v>399.33851252406134</v>
      </c>
      <c r="F66" s="29">
        <f t="shared" si="1"/>
        <v>793.0463520215334</v>
      </c>
    </row>
    <row r="67" spans="1:6" ht="15">
      <c r="A67" s="26">
        <f t="shared" si="2"/>
        <v>62</v>
      </c>
      <c r="B67" s="19">
        <v>35034</v>
      </c>
      <c r="C67" s="34">
        <v>2.0012</v>
      </c>
      <c r="D67" s="35">
        <f t="shared" si="0"/>
        <v>620</v>
      </c>
      <c r="E67" s="27">
        <f t="shared" si="3"/>
        <v>404.33551432298196</v>
      </c>
      <c r="F67" s="29">
        <f t="shared" si="1"/>
        <v>809.1562312631514</v>
      </c>
    </row>
    <row r="68" spans="1:6" ht="15">
      <c r="A68" s="26">
        <f t="shared" si="2"/>
        <v>63</v>
      </c>
      <c r="B68" s="19">
        <v>35065</v>
      </c>
      <c r="C68" s="34">
        <v>2.0569</v>
      </c>
      <c r="D68" s="35">
        <f t="shared" si="0"/>
        <v>630</v>
      </c>
      <c r="E68" s="27">
        <f t="shared" si="3"/>
        <v>409.19719938302376</v>
      </c>
      <c r="F68" s="29">
        <f t="shared" si="1"/>
        <v>841.6777194109417</v>
      </c>
    </row>
    <row r="69" spans="1:6" ht="15">
      <c r="A69" s="26">
        <f t="shared" si="2"/>
        <v>64</v>
      </c>
      <c r="B69" s="19">
        <v>35096</v>
      </c>
      <c r="C69" s="34">
        <v>2.149</v>
      </c>
      <c r="D69" s="35">
        <f t="shared" si="0"/>
        <v>640</v>
      </c>
      <c r="E69" s="27">
        <f t="shared" si="3"/>
        <v>413.8505265119209</v>
      </c>
      <c r="F69" s="29">
        <f t="shared" si="1"/>
        <v>889.3647814741181</v>
      </c>
    </row>
    <row r="70" spans="1:6" ht="15">
      <c r="A70" s="26">
        <f t="shared" si="2"/>
        <v>65</v>
      </c>
      <c r="B70" s="19">
        <v>35125</v>
      </c>
      <c r="C70" s="34">
        <v>2.217</v>
      </c>
      <c r="D70" s="35">
        <f aca="true" t="shared" si="4" ref="D70:D133">A70*$B$1</f>
        <v>650</v>
      </c>
      <c r="E70" s="27">
        <f t="shared" si="3"/>
        <v>418.36112642170895</v>
      </c>
      <c r="F70" s="29">
        <f aca="true" t="shared" si="5" ref="F70:F133">E70*C70</f>
        <v>927.5066172769288</v>
      </c>
    </row>
    <row r="71" spans="1:6" ht="15">
      <c r="A71" s="26">
        <f aca="true" t="shared" si="6" ref="A71:A134">A70+1</f>
        <v>66</v>
      </c>
      <c r="B71" s="19">
        <v>35156</v>
      </c>
      <c r="C71" s="34">
        <v>2.2589</v>
      </c>
      <c r="D71" s="35">
        <f t="shared" si="4"/>
        <v>660</v>
      </c>
      <c r="E71" s="27">
        <f aca="true" t="shared" si="7" ref="E71:E134">$B$1/C71+E70</f>
        <v>422.788059884899</v>
      </c>
      <c r="F71" s="29">
        <f t="shared" si="5"/>
        <v>955.0359484739984</v>
      </c>
    </row>
    <row r="72" spans="1:6" ht="15">
      <c r="A72" s="26">
        <f t="shared" si="6"/>
        <v>67</v>
      </c>
      <c r="B72" s="19">
        <v>35186</v>
      </c>
      <c r="C72" s="34">
        <v>2.3448</v>
      </c>
      <c r="D72" s="35">
        <f t="shared" si="4"/>
        <v>670</v>
      </c>
      <c r="E72" s="27">
        <f t="shared" si="7"/>
        <v>427.0528159408526</v>
      </c>
      <c r="F72" s="29">
        <f t="shared" si="5"/>
        <v>1001.3534428181113</v>
      </c>
    </row>
    <row r="73" spans="1:6" ht="15">
      <c r="A73" s="26">
        <f t="shared" si="6"/>
        <v>68</v>
      </c>
      <c r="B73" s="19">
        <v>35219</v>
      </c>
      <c r="C73" s="34">
        <v>2.4281</v>
      </c>
      <c r="D73" s="35">
        <f t="shared" si="4"/>
        <v>680</v>
      </c>
      <c r="E73" s="27">
        <f t="shared" si="7"/>
        <v>431.17126246282453</v>
      </c>
      <c r="F73" s="29">
        <f t="shared" si="5"/>
        <v>1046.9269423859844</v>
      </c>
    </row>
    <row r="74" spans="1:6" ht="15">
      <c r="A74" s="26">
        <f t="shared" si="6"/>
        <v>69</v>
      </c>
      <c r="B74" s="19">
        <v>35247</v>
      </c>
      <c r="C74" s="34">
        <v>2.4455</v>
      </c>
      <c r="D74" s="35">
        <f t="shared" si="4"/>
        <v>690</v>
      </c>
      <c r="E74" s="27">
        <f t="shared" si="7"/>
        <v>435.26040578729805</v>
      </c>
      <c r="F74" s="29">
        <f t="shared" si="5"/>
        <v>1064.4293223528373</v>
      </c>
    </row>
    <row r="75" spans="1:6" ht="15">
      <c r="A75" s="26">
        <f t="shared" si="6"/>
        <v>70</v>
      </c>
      <c r="B75" s="19">
        <v>35278</v>
      </c>
      <c r="C75" s="34">
        <v>2.3673</v>
      </c>
      <c r="D75" s="35">
        <f t="shared" si="4"/>
        <v>700</v>
      </c>
      <c r="E75" s="27">
        <f t="shared" si="7"/>
        <v>439.48462747445217</v>
      </c>
      <c r="F75" s="29">
        <f t="shared" si="5"/>
        <v>1040.3919586202708</v>
      </c>
    </row>
    <row r="76" spans="1:6" ht="15">
      <c r="A76" s="26">
        <f t="shared" si="6"/>
        <v>71</v>
      </c>
      <c r="B76" s="19">
        <v>35310</v>
      </c>
      <c r="C76" s="34">
        <v>2.3929</v>
      </c>
      <c r="D76" s="35">
        <f t="shared" si="4"/>
        <v>710</v>
      </c>
      <c r="E76" s="27">
        <f t="shared" si="7"/>
        <v>443.66365710377227</v>
      </c>
      <c r="F76" s="29">
        <f t="shared" si="5"/>
        <v>1061.6427650836167</v>
      </c>
    </row>
    <row r="77" spans="1:6" ht="15">
      <c r="A77" s="26">
        <f t="shared" si="6"/>
        <v>72</v>
      </c>
      <c r="B77" s="19">
        <v>35339</v>
      </c>
      <c r="C77" s="34">
        <v>2.5319</v>
      </c>
      <c r="D77" s="35">
        <f t="shared" si="4"/>
        <v>720</v>
      </c>
      <c r="E77" s="27">
        <f t="shared" si="7"/>
        <v>447.6132601686642</v>
      </c>
      <c r="F77" s="29">
        <f t="shared" si="5"/>
        <v>1133.3120134210408</v>
      </c>
    </row>
    <row r="78" spans="1:6" ht="15">
      <c r="A78" s="26">
        <f t="shared" si="6"/>
        <v>73</v>
      </c>
      <c r="B78" s="19">
        <v>35370</v>
      </c>
      <c r="C78" s="34">
        <v>2.5493</v>
      </c>
      <c r="D78" s="35">
        <f t="shared" si="4"/>
        <v>730</v>
      </c>
      <c r="E78" s="27">
        <f t="shared" si="7"/>
        <v>451.5359056007436</v>
      </c>
      <c r="F78" s="29">
        <f t="shared" si="5"/>
        <v>1151.1004841479757</v>
      </c>
    </row>
    <row r="79" spans="1:6" ht="15">
      <c r="A79" s="26">
        <f t="shared" si="6"/>
        <v>74</v>
      </c>
      <c r="B79" s="19">
        <v>35401</v>
      </c>
      <c r="C79" s="34">
        <v>2.7042</v>
      </c>
      <c r="D79" s="35">
        <f t="shared" si="4"/>
        <v>740</v>
      </c>
      <c r="E79" s="27">
        <f t="shared" si="7"/>
        <v>455.233856935704</v>
      </c>
      <c r="F79" s="29">
        <f t="shared" si="5"/>
        <v>1231.0433959255308</v>
      </c>
    </row>
    <row r="80" spans="1:6" ht="15">
      <c r="A80" s="26">
        <f t="shared" si="6"/>
        <v>75</v>
      </c>
      <c r="B80" s="19">
        <v>35432</v>
      </c>
      <c r="C80" s="34">
        <v>2.7344</v>
      </c>
      <c r="D80" s="35">
        <f t="shared" si="4"/>
        <v>750</v>
      </c>
      <c r="E80" s="27">
        <f t="shared" si="7"/>
        <v>458.8909663564179</v>
      </c>
      <c r="F80" s="29">
        <f t="shared" si="5"/>
        <v>1254.791458404989</v>
      </c>
    </row>
    <row r="81" spans="1:6" ht="15">
      <c r="A81" s="26">
        <f t="shared" si="6"/>
        <v>76</v>
      </c>
      <c r="B81" s="19">
        <v>35464</v>
      </c>
      <c r="C81" s="34">
        <v>3.0217</v>
      </c>
      <c r="D81" s="35">
        <f t="shared" si="4"/>
        <v>760</v>
      </c>
      <c r="E81" s="27">
        <f t="shared" si="7"/>
        <v>462.2003617298832</v>
      </c>
      <c r="F81" s="29">
        <f t="shared" si="5"/>
        <v>1396.630833039188</v>
      </c>
    </row>
    <row r="82" spans="1:6" ht="15">
      <c r="A82" s="26">
        <f t="shared" si="6"/>
        <v>77</v>
      </c>
      <c r="B82" s="19">
        <v>35492</v>
      </c>
      <c r="C82" s="34">
        <v>3.1848</v>
      </c>
      <c r="D82" s="35">
        <f t="shared" si="4"/>
        <v>770</v>
      </c>
      <c r="E82" s="27">
        <f t="shared" si="7"/>
        <v>465.34027632420623</v>
      </c>
      <c r="F82" s="29">
        <f t="shared" si="5"/>
        <v>1482.015712037332</v>
      </c>
    </row>
    <row r="83" spans="1:6" ht="15">
      <c r="A83" s="26">
        <f t="shared" si="6"/>
        <v>78</v>
      </c>
      <c r="B83" s="19">
        <v>35521</v>
      </c>
      <c r="C83" s="34">
        <v>3.1153</v>
      </c>
      <c r="D83" s="35">
        <f t="shared" si="4"/>
        <v>780</v>
      </c>
      <c r="E83" s="27">
        <f t="shared" si="7"/>
        <v>468.55024005161613</v>
      </c>
      <c r="F83" s="29">
        <f t="shared" si="5"/>
        <v>1459.6745628327997</v>
      </c>
    </row>
    <row r="84" spans="1:6" ht="15">
      <c r="A84" s="26">
        <f t="shared" si="6"/>
        <v>79</v>
      </c>
      <c r="B84" s="19">
        <v>35551</v>
      </c>
      <c r="C84" s="34">
        <v>3.2498</v>
      </c>
      <c r="D84" s="35">
        <f t="shared" si="4"/>
        <v>790</v>
      </c>
      <c r="E84" s="27">
        <f t="shared" si="7"/>
        <v>471.6273524893046</v>
      </c>
      <c r="F84" s="29">
        <f t="shared" si="5"/>
        <v>1532.6945701197421</v>
      </c>
    </row>
    <row r="85" spans="1:6" ht="15">
      <c r="A85" s="26">
        <f t="shared" si="6"/>
        <v>80</v>
      </c>
      <c r="B85" s="19">
        <v>35583</v>
      </c>
      <c r="C85" s="34">
        <v>3.3776</v>
      </c>
      <c r="D85" s="35">
        <f t="shared" si="4"/>
        <v>800</v>
      </c>
      <c r="E85" s="27">
        <f t="shared" si="7"/>
        <v>474.5880346304699</v>
      </c>
      <c r="F85" s="29">
        <f t="shared" si="5"/>
        <v>1602.9685457678752</v>
      </c>
    </row>
    <row r="86" spans="1:6" ht="15">
      <c r="A86" s="26">
        <f t="shared" si="6"/>
        <v>81</v>
      </c>
      <c r="B86" s="19">
        <v>35612</v>
      </c>
      <c r="C86" s="34">
        <v>3.5852</v>
      </c>
      <c r="D86" s="35">
        <f t="shared" si="4"/>
        <v>810</v>
      </c>
      <c r="E86" s="27">
        <f t="shared" si="7"/>
        <v>477.3772793030126</v>
      </c>
      <c r="F86" s="29">
        <f t="shared" si="5"/>
        <v>1711.4930217571607</v>
      </c>
    </row>
    <row r="87" spans="1:6" ht="15">
      <c r="A87" s="26">
        <f t="shared" si="6"/>
        <v>82</v>
      </c>
      <c r="B87" s="19">
        <v>35643</v>
      </c>
      <c r="C87" s="34">
        <v>3.8347</v>
      </c>
      <c r="D87" s="35">
        <f t="shared" si="4"/>
        <v>820</v>
      </c>
      <c r="E87" s="27">
        <f t="shared" si="7"/>
        <v>479.985045229943</v>
      </c>
      <c r="F87" s="29">
        <f t="shared" si="5"/>
        <v>1840.5986529432626</v>
      </c>
    </row>
    <row r="88" spans="1:6" ht="15">
      <c r="A88" s="26">
        <f t="shared" si="6"/>
        <v>83</v>
      </c>
      <c r="B88" s="19">
        <v>35674</v>
      </c>
      <c r="C88" s="34">
        <v>3.6593</v>
      </c>
      <c r="D88" s="35">
        <f t="shared" si="4"/>
        <v>830</v>
      </c>
      <c r="E88" s="27">
        <f t="shared" si="7"/>
        <v>482.71780832671016</v>
      </c>
      <c r="F88" s="29">
        <f t="shared" si="5"/>
        <v>1766.4092760099304</v>
      </c>
    </row>
    <row r="89" spans="1:6" ht="15">
      <c r="A89" s="26">
        <f t="shared" si="6"/>
        <v>84</v>
      </c>
      <c r="B89" s="19">
        <v>35704</v>
      </c>
      <c r="C89" s="34">
        <v>3.9139</v>
      </c>
      <c r="D89" s="35">
        <f t="shared" si="4"/>
        <v>840</v>
      </c>
      <c r="E89" s="27">
        <f t="shared" si="7"/>
        <v>485.2728046219655</v>
      </c>
      <c r="F89" s="29">
        <f t="shared" si="5"/>
        <v>1899.3092300099108</v>
      </c>
    </row>
    <row r="90" spans="1:6" ht="15">
      <c r="A90" s="26">
        <f t="shared" si="6"/>
        <v>85</v>
      </c>
      <c r="B90" s="19">
        <v>35737</v>
      </c>
      <c r="C90" s="34">
        <v>3.76</v>
      </c>
      <c r="D90" s="35">
        <f t="shared" si="4"/>
        <v>850</v>
      </c>
      <c r="E90" s="27">
        <f t="shared" si="7"/>
        <v>487.93237909005063</v>
      </c>
      <c r="F90" s="29">
        <f t="shared" si="5"/>
        <v>1834.6257453785902</v>
      </c>
    </row>
    <row r="91" spans="1:6" ht="15">
      <c r="A91" s="26">
        <f t="shared" si="6"/>
        <v>86</v>
      </c>
      <c r="B91" s="19">
        <v>35765</v>
      </c>
      <c r="C91" s="34">
        <v>3.8347</v>
      </c>
      <c r="D91" s="35">
        <f t="shared" si="4"/>
        <v>860</v>
      </c>
      <c r="E91" s="27">
        <f t="shared" si="7"/>
        <v>490.54014501698106</v>
      </c>
      <c r="F91" s="29">
        <f t="shared" si="5"/>
        <v>1881.0742940966175</v>
      </c>
    </row>
    <row r="92" spans="1:6" ht="15">
      <c r="A92" s="26">
        <f t="shared" si="6"/>
        <v>87</v>
      </c>
      <c r="B92" s="19">
        <v>35797</v>
      </c>
      <c r="C92" s="34">
        <v>3.9451</v>
      </c>
      <c r="D92" s="35">
        <f t="shared" si="4"/>
        <v>870</v>
      </c>
      <c r="E92" s="27">
        <f t="shared" si="7"/>
        <v>493.07493500963017</v>
      </c>
      <c r="F92" s="29">
        <f t="shared" si="5"/>
        <v>1945.229926106492</v>
      </c>
    </row>
    <row r="93" spans="1:6" ht="15">
      <c r="A93" s="26">
        <f t="shared" si="6"/>
        <v>88</v>
      </c>
      <c r="B93" s="19">
        <v>35828</v>
      </c>
      <c r="C93" s="34">
        <v>4.1318</v>
      </c>
      <c r="D93" s="35">
        <f t="shared" si="4"/>
        <v>880</v>
      </c>
      <c r="E93" s="27">
        <f t="shared" si="7"/>
        <v>495.49518768400935</v>
      </c>
      <c r="F93" s="29">
        <f t="shared" si="5"/>
        <v>2047.28701647279</v>
      </c>
    </row>
    <row r="94" spans="1:6" ht="15">
      <c r="A94" s="26">
        <f t="shared" si="6"/>
        <v>89</v>
      </c>
      <c r="B94" s="19">
        <v>35856</v>
      </c>
      <c r="C94" s="34">
        <v>4.4073</v>
      </c>
      <c r="D94" s="35">
        <f t="shared" si="4"/>
        <v>890</v>
      </c>
      <c r="E94" s="27">
        <f t="shared" si="7"/>
        <v>497.76415054108736</v>
      </c>
      <c r="F94" s="29">
        <f t="shared" si="5"/>
        <v>2193.7959406797345</v>
      </c>
    </row>
    <row r="95" spans="1:6" ht="15">
      <c r="A95" s="26">
        <f t="shared" si="6"/>
        <v>90</v>
      </c>
      <c r="B95" s="19">
        <v>35886</v>
      </c>
      <c r="C95" s="34">
        <v>4.8834</v>
      </c>
      <c r="D95" s="35">
        <f t="shared" si="4"/>
        <v>900</v>
      </c>
      <c r="E95" s="27">
        <f t="shared" si="7"/>
        <v>499.8119041553725</v>
      </c>
      <c r="F95" s="29">
        <f t="shared" si="5"/>
        <v>2440.781452752346</v>
      </c>
    </row>
    <row r="96" spans="1:6" ht="15">
      <c r="A96" s="26">
        <f t="shared" si="6"/>
        <v>91</v>
      </c>
      <c r="B96" s="19">
        <v>35916</v>
      </c>
      <c r="C96" s="34">
        <v>4.9069</v>
      </c>
      <c r="D96" s="35">
        <f t="shared" si="4"/>
        <v>910</v>
      </c>
      <c r="E96" s="27">
        <f t="shared" si="7"/>
        <v>501.84985072041354</v>
      </c>
      <c r="F96" s="29">
        <f t="shared" si="5"/>
        <v>2462.5270324999974</v>
      </c>
    </row>
    <row r="97" spans="1:6" ht="15">
      <c r="A97" s="26">
        <f t="shared" si="6"/>
        <v>92</v>
      </c>
      <c r="B97" s="19">
        <v>35947</v>
      </c>
      <c r="C97" s="34">
        <v>4.9503</v>
      </c>
      <c r="D97" s="35">
        <f t="shared" si="4"/>
        <v>920</v>
      </c>
      <c r="E97" s="27">
        <f t="shared" si="7"/>
        <v>503.8699303115494</v>
      </c>
      <c r="F97" s="29">
        <f t="shared" si="5"/>
        <v>2494.3073160212634</v>
      </c>
    </row>
    <row r="98" spans="1:6" ht="15">
      <c r="A98" s="26">
        <f t="shared" si="6"/>
        <v>93</v>
      </c>
      <c r="B98" s="19">
        <v>35977</v>
      </c>
      <c r="C98" s="34">
        <v>5.0572</v>
      </c>
      <c r="D98" s="35">
        <f t="shared" si="4"/>
        <v>930</v>
      </c>
      <c r="E98" s="27">
        <f t="shared" si="7"/>
        <v>505.8473090982298</v>
      </c>
      <c r="F98" s="29">
        <f t="shared" si="5"/>
        <v>2558.1710115715678</v>
      </c>
    </row>
    <row r="99" spans="1:6" ht="15">
      <c r="A99" s="26">
        <f t="shared" si="6"/>
        <v>94</v>
      </c>
      <c r="B99" s="19">
        <v>36010</v>
      </c>
      <c r="C99" s="34">
        <v>5.0383</v>
      </c>
      <c r="D99" s="35">
        <f t="shared" si="4"/>
        <v>940</v>
      </c>
      <c r="E99" s="27">
        <f t="shared" si="7"/>
        <v>507.8321055573529</v>
      </c>
      <c r="F99" s="29">
        <f t="shared" si="5"/>
        <v>2558.610497429611</v>
      </c>
    </row>
    <row r="100" spans="1:6" ht="15">
      <c r="A100" s="26">
        <f t="shared" si="6"/>
        <v>95</v>
      </c>
      <c r="B100" s="19">
        <v>36039</v>
      </c>
      <c r="C100" s="34">
        <v>4.0934</v>
      </c>
      <c r="D100" s="35">
        <f t="shared" si="4"/>
        <v>950</v>
      </c>
      <c r="E100" s="27">
        <f t="shared" si="7"/>
        <v>510.27506251245137</v>
      </c>
      <c r="F100" s="29">
        <f t="shared" si="5"/>
        <v>2088.7599408884685</v>
      </c>
    </row>
    <row r="101" spans="1:6" ht="15">
      <c r="A101" s="26">
        <f t="shared" si="6"/>
        <v>96</v>
      </c>
      <c r="B101" s="19">
        <v>36069</v>
      </c>
      <c r="C101" s="34">
        <v>3.5642</v>
      </c>
      <c r="D101" s="35">
        <f t="shared" si="4"/>
        <v>960</v>
      </c>
      <c r="E101" s="27">
        <f t="shared" si="7"/>
        <v>513.0807412061274</v>
      </c>
      <c r="F101" s="29">
        <f t="shared" si="5"/>
        <v>1828.7223778068794</v>
      </c>
    </row>
    <row r="102" spans="1:6" ht="15">
      <c r="A102" s="26">
        <f t="shared" si="6"/>
        <v>97</v>
      </c>
      <c r="B102" s="19">
        <v>36101</v>
      </c>
      <c r="C102" s="34">
        <v>4.0832</v>
      </c>
      <c r="D102" s="35">
        <f t="shared" si="4"/>
        <v>970</v>
      </c>
      <c r="E102" s="27">
        <f t="shared" si="7"/>
        <v>515.5298007672559</v>
      </c>
      <c r="F102" s="29">
        <f t="shared" si="5"/>
        <v>2105.011282492859</v>
      </c>
    </row>
    <row r="103" spans="1:6" ht="15">
      <c r="A103" s="26">
        <f t="shared" si="6"/>
        <v>98</v>
      </c>
      <c r="B103" s="19">
        <v>36130</v>
      </c>
      <c r="C103" s="34">
        <v>4.2417</v>
      </c>
      <c r="D103" s="35">
        <f t="shared" si="4"/>
        <v>980</v>
      </c>
      <c r="E103" s="27">
        <f t="shared" si="7"/>
        <v>517.8873460910647</v>
      </c>
      <c r="F103" s="29">
        <f t="shared" si="5"/>
        <v>2196.722755914469</v>
      </c>
    </row>
    <row r="104" spans="1:6" ht="15">
      <c r="A104" s="26">
        <f t="shared" si="6"/>
        <v>99</v>
      </c>
      <c r="B104" s="19">
        <v>36164</v>
      </c>
      <c r="C104" s="34">
        <v>4.5909</v>
      </c>
      <c r="D104" s="35">
        <f t="shared" si="4"/>
        <v>990</v>
      </c>
      <c r="E104" s="27">
        <f t="shared" si="7"/>
        <v>520.0655682261581</v>
      </c>
      <c r="F104" s="29">
        <f t="shared" si="5"/>
        <v>2387.5690171694696</v>
      </c>
    </row>
    <row r="105" spans="1:6" ht="15">
      <c r="A105" s="26">
        <f t="shared" si="6"/>
        <v>100</v>
      </c>
      <c r="B105" s="19">
        <v>36192</v>
      </c>
      <c r="C105" s="34">
        <v>4.7898</v>
      </c>
      <c r="D105" s="35">
        <f t="shared" si="4"/>
        <v>1000</v>
      </c>
      <c r="E105" s="27">
        <f t="shared" si="7"/>
        <v>522.1533380704105</v>
      </c>
      <c r="F105" s="29">
        <f t="shared" si="5"/>
        <v>2501.0100586896524</v>
      </c>
    </row>
    <row r="106" spans="1:6" ht="15">
      <c r="A106" s="26">
        <f t="shared" si="6"/>
        <v>101</v>
      </c>
      <c r="B106" s="19">
        <v>36220</v>
      </c>
      <c r="C106" s="34">
        <v>4.6042</v>
      </c>
      <c r="D106" s="35">
        <f t="shared" si="4"/>
        <v>1010</v>
      </c>
      <c r="E106" s="27">
        <f t="shared" si="7"/>
        <v>524.3252680473881</v>
      </c>
      <c r="F106" s="29">
        <f t="shared" si="5"/>
        <v>2414.0983991437843</v>
      </c>
    </row>
    <row r="107" spans="1:6" ht="15">
      <c r="A107" s="26">
        <f t="shared" si="6"/>
        <v>102</v>
      </c>
      <c r="B107" s="19">
        <v>36251</v>
      </c>
      <c r="C107" s="34">
        <v>4.663</v>
      </c>
      <c r="D107" s="35">
        <f t="shared" si="4"/>
        <v>1020</v>
      </c>
      <c r="E107" s="27">
        <f t="shared" si="7"/>
        <v>526.4698101876412</v>
      </c>
      <c r="F107" s="29">
        <f t="shared" si="5"/>
        <v>2454.928724904971</v>
      </c>
    </row>
    <row r="108" spans="1:6" ht="15">
      <c r="A108" s="26">
        <f t="shared" si="6"/>
        <v>103</v>
      </c>
      <c r="B108" s="19">
        <v>36283</v>
      </c>
      <c r="C108" s="34">
        <v>4.804</v>
      </c>
      <c r="D108" s="35">
        <f t="shared" si="4"/>
        <v>1030</v>
      </c>
      <c r="E108" s="27">
        <f t="shared" si="7"/>
        <v>528.551408855418</v>
      </c>
      <c r="F108" s="29">
        <f t="shared" si="5"/>
        <v>2539.1609681414284</v>
      </c>
    </row>
    <row r="109" spans="1:6" ht="15">
      <c r="A109" s="26">
        <f t="shared" si="6"/>
        <v>104</v>
      </c>
      <c r="B109" s="19">
        <v>36312</v>
      </c>
      <c r="C109" s="34">
        <v>4.894</v>
      </c>
      <c r="D109" s="35">
        <f t="shared" si="4"/>
        <v>1040</v>
      </c>
      <c r="E109" s="27">
        <f t="shared" si="7"/>
        <v>530.5947272044168</v>
      </c>
      <c r="F109" s="29">
        <f t="shared" si="5"/>
        <v>2596.730594938416</v>
      </c>
    </row>
    <row r="110" spans="1:6" ht="15">
      <c r="A110" s="26">
        <f t="shared" si="6"/>
        <v>105</v>
      </c>
      <c r="B110" s="19">
        <v>36342</v>
      </c>
      <c r="C110" s="34">
        <v>5.135</v>
      </c>
      <c r="D110" s="35">
        <f t="shared" si="4"/>
        <v>1050</v>
      </c>
      <c r="E110" s="27">
        <f t="shared" si="7"/>
        <v>532.5421468733555</v>
      </c>
      <c r="F110" s="29">
        <f t="shared" si="5"/>
        <v>2734.60392419468</v>
      </c>
    </row>
    <row r="111" spans="1:6" ht="15">
      <c r="A111" s="26">
        <f t="shared" si="6"/>
        <v>106</v>
      </c>
      <c r="B111" s="19">
        <v>36374</v>
      </c>
      <c r="C111" s="34">
        <v>4.959</v>
      </c>
      <c r="D111" s="35">
        <f t="shared" si="4"/>
        <v>1060</v>
      </c>
      <c r="E111" s="27">
        <f t="shared" si="7"/>
        <v>534.5586824652087</v>
      </c>
      <c r="F111" s="29">
        <f t="shared" si="5"/>
        <v>2650.8765063449696</v>
      </c>
    </row>
    <row r="112" spans="1:6" ht="15">
      <c r="A112" s="26">
        <f t="shared" si="6"/>
        <v>107</v>
      </c>
      <c r="B112" s="19">
        <v>36404</v>
      </c>
      <c r="C112" s="34">
        <v>5.112</v>
      </c>
      <c r="D112" s="35">
        <f t="shared" si="4"/>
        <v>1070</v>
      </c>
      <c r="E112" s="27">
        <f t="shared" si="7"/>
        <v>536.514863998855</v>
      </c>
      <c r="F112" s="29">
        <f t="shared" si="5"/>
        <v>2742.6639847621473</v>
      </c>
    </row>
    <row r="113" spans="1:6" ht="15">
      <c r="A113" s="26">
        <f t="shared" si="6"/>
        <v>108</v>
      </c>
      <c r="B113" s="19">
        <v>36434</v>
      </c>
      <c r="C113" s="34">
        <v>5.014</v>
      </c>
      <c r="D113" s="35">
        <f t="shared" si="4"/>
        <v>1080</v>
      </c>
      <c r="E113" s="27">
        <f t="shared" si="7"/>
        <v>538.5092796350737</v>
      </c>
      <c r="F113" s="29">
        <f t="shared" si="5"/>
        <v>2700.0855280902592</v>
      </c>
    </row>
    <row r="114" spans="1:6" ht="15">
      <c r="A114" s="26">
        <f t="shared" si="6"/>
        <v>109</v>
      </c>
      <c r="B114" s="19">
        <v>36465</v>
      </c>
      <c r="C114" s="34">
        <v>5.161</v>
      </c>
      <c r="D114" s="35">
        <f t="shared" si="4"/>
        <v>1090</v>
      </c>
      <c r="E114" s="27">
        <f t="shared" si="7"/>
        <v>540.4468886255794</v>
      </c>
      <c r="F114" s="29">
        <f t="shared" si="5"/>
        <v>2789.246392196615</v>
      </c>
    </row>
    <row r="115" spans="1:6" ht="15">
      <c r="A115" s="26">
        <f t="shared" si="6"/>
        <v>110</v>
      </c>
      <c r="B115" s="19">
        <v>36495</v>
      </c>
      <c r="C115" s="34">
        <v>5.845</v>
      </c>
      <c r="D115" s="35">
        <f t="shared" si="4"/>
        <v>1100</v>
      </c>
      <c r="E115" s="27">
        <f t="shared" si="7"/>
        <v>542.1577526118925</v>
      </c>
      <c r="F115" s="29">
        <f t="shared" si="5"/>
        <v>3168.9120640165115</v>
      </c>
    </row>
    <row r="116" spans="1:6" ht="15">
      <c r="A116" s="26">
        <f t="shared" si="6"/>
        <v>111</v>
      </c>
      <c r="B116" s="19">
        <v>36528</v>
      </c>
      <c r="C116" s="34">
        <v>6.721</v>
      </c>
      <c r="D116" s="35">
        <f t="shared" si="4"/>
        <v>1110</v>
      </c>
      <c r="E116" s="27">
        <f t="shared" si="7"/>
        <v>543.6456264401919</v>
      </c>
      <c r="F116" s="29">
        <f t="shared" si="5"/>
        <v>3653.8422553045298</v>
      </c>
    </row>
    <row r="117" spans="1:6" ht="15">
      <c r="A117" s="26">
        <f t="shared" si="6"/>
        <v>112</v>
      </c>
      <c r="B117" s="19">
        <v>36557</v>
      </c>
      <c r="C117" s="34">
        <v>6.926</v>
      </c>
      <c r="D117" s="35">
        <f t="shared" si="4"/>
        <v>1120</v>
      </c>
      <c r="E117" s="27">
        <f t="shared" si="7"/>
        <v>545.0894612654879</v>
      </c>
      <c r="F117" s="29">
        <f t="shared" si="5"/>
        <v>3775.289608724769</v>
      </c>
    </row>
    <row r="118" spans="1:6" ht="15">
      <c r="A118" s="26">
        <f t="shared" si="6"/>
        <v>113</v>
      </c>
      <c r="B118" s="19">
        <v>36586</v>
      </c>
      <c r="C118" s="34">
        <v>7.869</v>
      </c>
      <c r="D118" s="35">
        <f t="shared" si="4"/>
        <v>1130</v>
      </c>
      <c r="E118" s="27">
        <f t="shared" si="7"/>
        <v>546.360270771143</v>
      </c>
      <c r="F118" s="29">
        <f t="shared" si="5"/>
        <v>4299.308970698124</v>
      </c>
    </row>
    <row r="119" spans="1:6" ht="15">
      <c r="A119" s="26">
        <f t="shared" si="6"/>
        <v>114</v>
      </c>
      <c r="B119" s="19">
        <v>36619</v>
      </c>
      <c r="C119" s="34">
        <v>7.674</v>
      </c>
      <c r="D119" s="35">
        <f t="shared" si="4"/>
        <v>1140</v>
      </c>
      <c r="E119" s="27">
        <f t="shared" si="7"/>
        <v>547.6633721524304</v>
      </c>
      <c r="F119" s="29">
        <f t="shared" si="5"/>
        <v>4202.768717897751</v>
      </c>
    </row>
    <row r="120" spans="1:6" ht="15">
      <c r="A120" s="26">
        <f t="shared" si="6"/>
        <v>115</v>
      </c>
      <c r="B120" s="19">
        <v>36647</v>
      </c>
      <c r="C120" s="34">
        <v>7.751</v>
      </c>
      <c r="D120" s="35">
        <f t="shared" si="4"/>
        <v>1150</v>
      </c>
      <c r="E120" s="27">
        <f t="shared" si="7"/>
        <v>548.9535282613195</v>
      </c>
      <c r="F120" s="29">
        <f t="shared" si="5"/>
        <v>4254.938797553488</v>
      </c>
    </row>
    <row r="121" spans="1:6" ht="15">
      <c r="A121" s="26">
        <f t="shared" si="6"/>
        <v>116</v>
      </c>
      <c r="B121" s="19">
        <v>36678</v>
      </c>
      <c r="C121" s="34">
        <v>7.625</v>
      </c>
      <c r="D121" s="35">
        <f t="shared" si="4"/>
        <v>1160</v>
      </c>
      <c r="E121" s="27">
        <f t="shared" si="7"/>
        <v>550.2650036711556</v>
      </c>
      <c r="F121" s="29">
        <f t="shared" si="5"/>
        <v>4195.770652992561</v>
      </c>
    </row>
    <row r="122" spans="1:6" ht="15">
      <c r="A122" s="26">
        <f t="shared" si="6"/>
        <v>117</v>
      </c>
      <c r="B122" s="19">
        <v>36710</v>
      </c>
      <c r="C122" s="34">
        <v>7.746</v>
      </c>
      <c r="D122" s="35">
        <f t="shared" si="4"/>
        <v>1170</v>
      </c>
      <c r="E122" s="27">
        <f t="shared" si="7"/>
        <v>551.555992568651</v>
      </c>
      <c r="F122" s="29">
        <f t="shared" si="5"/>
        <v>4272.352718436771</v>
      </c>
    </row>
    <row r="123" spans="1:6" ht="15">
      <c r="A123" s="26">
        <f t="shared" si="6"/>
        <v>118</v>
      </c>
      <c r="B123" s="19">
        <v>36739</v>
      </c>
      <c r="C123" s="34">
        <v>7.926</v>
      </c>
      <c r="D123" s="35">
        <f t="shared" si="4"/>
        <v>1180</v>
      </c>
      <c r="E123" s="27">
        <f t="shared" si="7"/>
        <v>552.8176630203291</v>
      </c>
      <c r="F123" s="29">
        <f t="shared" si="5"/>
        <v>4381.632797099128</v>
      </c>
    </row>
    <row r="124" spans="1:6" ht="15">
      <c r="A124" s="26">
        <f t="shared" si="6"/>
        <v>119</v>
      </c>
      <c r="B124" s="19">
        <v>36770</v>
      </c>
      <c r="C124" s="34">
        <v>8.246</v>
      </c>
      <c r="D124" s="35">
        <f t="shared" si="4"/>
        <v>1190</v>
      </c>
      <c r="E124" s="27">
        <f t="shared" si="7"/>
        <v>554.0303722126647</v>
      </c>
      <c r="F124" s="29">
        <f t="shared" si="5"/>
        <v>4568.534449265633</v>
      </c>
    </row>
    <row r="125" spans="1:6" ht="15">
      <c r="A125" s="26">
        <f t="shared" si="6"/>
        <v>120</v>
      </c>
      <c r="B125" s="19">
        <v>36801</v>
      </c>
      <c r="C125" s="34">
        <v>7.974</v>
      </c>
      <c r="D125" s="35">
        <f t="shared" si="4"/>
        <v>1200</v>
      </c>
      <c r="E125" s="27">
        <f t="shared" si="7"/>
        <v>555.2844479588398</v>
      </c>
      <c r="F125" s="29">
        <f t="shared" si="5"/>
        <v>4427.8381880237885</v>
      </c>
    </row>
    <row r="126" spans="1:6" ht="15">
      <c r="A126" s="26">
        <f t="shared" si="6"/>
        <v>121</v>
      </c>
      <c r="B126" s="19">
        <v>36831</v>
      </c>
      <c r="C126" s="34">
        <v>8.08</v>
      </c>
      <c r="D126" s="35">
        <f t="shared" si="4"/>
        <v>1210</v>
      </c>
      <c r="E126" s="27">
        <f t="shared" si="7"/>
        <v>556.522071721216</v>
      </c>
      <c r="F126" s="29">
        <f t="shared" si="5"/>
        <v>4496.698339507425</v>
      </c>
    </row>
    <row r="127" spans="1:6" ht="15">
      <c r="A127" s="26">
        <f t="shared" si="6"/>
        <v>122</v>
      </c>
      <c r="B127" s="19">
        <v>36861</v>
      </c>
      <c r="C127" s="34">
        <v>8.064</v>
      </c>
      <c r="D127" s="35">
        <f t="shared" si="4"/>
        <v>1220</v>
      </c>
      <c r="E127" s="27">
        <f t="shared" si="7"/>
        <v>557.7621510862954</v>
      </c>
      <c r="F127" s="29">
        <f t="shared" si="5"/>
        <v>4497.793986359886</v>
      </c>
    </row>
    <row r="128" spans="1:6" ht="15">
      <c r="A128" s="26">
        <f t="shared" si="6"/>
        <v>123</v>
      </c>
      <c r="B128" s="19">
        <v>36893</v>
      </c>
      <c r="C128" s="34">
        <v>8.12</v>
      </c>
      <c r="D128" s="35">
        <f t="shared" si="4"/>
        <v>1230</v>
      </c>
      <c r="E128" s="27">
        <f t="shared" si="7"/>
        <v>558.9936781798914</v>
      </c>
      <c r="F128" s="29">
        <f t="shared" si="5"/>
        <v>4539.028666820717</v>
      </c>
    </row>
    <row r="129" spans="1:6" ht="15">
      <c r="A129" s="26">
        <f t="shared" si="6"/>
        <v>124</v>
      </c>
      <c r="B129" s="19">
        <v>36923</v>
      </c>
      <c r="C129" s="34">
        <v>8.017</v>
      </c>
      <c r="D129" s="35">
        <f t="shared" si="4"/>
        <v>1240</v>
      </c>
      <c r="E129" s="27">
        <f t="shared" si="7"/>
        <v>560.2410275624535</v>
      </c>
      <c r="F129" s="29">
        <f t="shared" si="5"/>
        <v>4491.452317968189</v>
      </c>
    </row>
    <row r="130" spans="1:6" ht="15">
      <c r="A130" s="26">
        <f t="shared" si="6"/>
        <v>125</v>
      </c>
      <c r="B130" s="19">
        <v>36951</v>
      </c>
      <c r="C130" s="34">
        <v>7.89</v>
      </c>
      <c r="D130" s="35">
        <f t="shared" si="4"/>
        <v>1250</v>
      </c>
      <c r="E130" s="27">
        <f t="shared" si="7"/>
        <v>561.5084546853939</v>
      </c>
      <c r="F130" s="29">
        <f t="shared" si="5"/>
        <v>4430.301707467757</v>
      </c>
    </row>
    <row r="131" spans="1:6" ht="15">
      <c r="A131" s="26">
        <f t="shared" si="6"/>
        <v>126</v>
      </c>
      <c r="B131" s="19">
        <v>36983</v>
      </c>
      <c r="C131" s="34">
        <v>7.643</v>
      </c>
      <c r="D131" s="35">
        <f t="shared" si="4"/>
        <v>1260</v>
      </c>
      <c r="E131" s="27">
        <f t="shared" si="7"/>
        <v>562.8168414445199</v>
      </c>
      <c r="F131" s="29">
        <f t="shared" si="5"/>
        <v>4301.6091191604655</v>
      </c>
    </row>
    <row r="132" spans="1:6" ht="15">
      <c r="A132" s="26">
        <f t="shared" si="6"/>
        <v>127</v>
      </c>
      <c r="B132" s="19">
        <v>37012</v>
      </c>
      <c r="C132" s="34">
        <v>7.942</v>
      </c>
      <c r="D132" s="35">
        <f t="shared" si="4"/>
        <v>1270</v>
      </c>
      <c r="E132" s="27">
        <f t="shared" si="7"/>
        <v>564.0759701274714</v>
      </c>
      <c r="F132" s="29">
        <f t="shared" si="5"/>
        <v>4479.891354752378</v>
      </c>
    </row>
    <row r="133" spans="1:6" ht="15">
      <c r="A133" s="26">
        <f t="shared" si="6"/>
        <v>128</v>
      </c>
      <c r="B133" s="19">
        <v>37043</v>
      </c>
      <c r="C133" s="34">
        <v>8.257</v>
      </c>
      <c r="D133" s="35">
        <f t="shared" si="4"/>
        <v>1280</v>
      </c>
      <c r="E133" s="27">
        <f t="shared" si="7"/>
        <v>565.287063745008</v>
      </c>
      <c r="F133" s="29">
        <f t="shared" si="5"/>
        <v>4667.575285342531</v>
      </c>
    </row>
    <row r="134" spans="1:6" ht="15">
      <c r="A134" s="26">
        <f t="shared" si="6"/>
        <v>129</v>
      </c>
      <c r="B134" s="19">
        <v>37074</v>
      </c>
      <c r="C134" s="34">
        <v>8.151</v>
      </c>
      <c r="D134" s="35">
        <f aca="true" t="shared" si="8" ref="D134:D197">A134*$B$1</f>
        <v>1290</v>
      </c>
      <c r="E134" s="27">
        <f t="shared" si="7"/>
        <v>566.5139070771145</v>
      </c>
      <c r="F134" s="29">
        <f aca="true" t="shared" si="9" ref="F134:F197">E134*C134</f>
        <v>4617.65485658556</v>
      </c>
    </row>
    <row r="135" spans="1:6" ht="15">
      <c r="A135" s="26">
        <f aca="true" t="shared" si="10" ref="A135:A198">A134+1</f>
        <v>130</v>
      </c>
      <c r="B135" s="19">
        <v>37104</v>
      </c>
      <c r="C135" s="34">
        <v>7.851</v>
      </c>
      <c r="D135" s="35">
        <f t="shared" si="8"/>
        <v>1300</v>
      </c>
      <c r="E135" s="27">
        <f aca="true" t="shared" si="11" ref="E135:E198">$B$1/C135+E134</f>
        <v>567.7876301697141</v>
      </c>
      <c r="F135" s="29">
        <f t="shared" si="9"/>
        <v>4457.700684462426</v>
      </c>
    </row>
    <row r="136" spans="1:6" ht="15">
      <c r="A136" s="26">
        <f t="shared" si="10"/>
        <v>131</v>
      </c>
      <c r="B136" s="19">
        <v>37137</v>
      </c>
      <c r="C136" s="34">
        <v>7.459</v>
      </c>
      <c r="D136" s="35">
        <f t="shared" si="8"/>
        <v>1310</v>
      </c>
      <c r="E136" s="27">
        <f t="shared" si="11"/>
        <v>569.128292456884</v>
      </c>
      <c r="F136" s="29">
        <f t="shared" si="9"/>
        <v>4245.127933435897</v>
      </c>
    </row>
    <row r="137" spans="1:6" ht="15">
      <c r="A137" s="26">
        <f t="shared" si="10"/>
        <v>132</v>
      </c>
      <c r="B137" s="19">
        <v>37165</v>
      </c>
      <c r="C137" s="34">
        <v>6.395</v>
      </c>
      <c r="D137" s="35">
        <f t="shared" si="8"/>
        <v>1320</v>
      </c>
      <c r="E137" s="27">
        <f t="shared" si="11"/>
        <v>570.692014114429</v>
      </c>
      <c r="F137" s="29">
        <f t="shared" si="9"/>
        <v>3649.575430261773</v>
      </c>
    </row>
    <row r="138" spans="1:6" ht="15">
      <c r="A138" s="26">
        <f t="shared" si="10"/>
        <v>133</v>
      </c>
      <c r="B138" s="19">
        <v>37196</v>
      </c>
      <c r="C138" s="34">
        <v>6.734</v>
      </c>
      <c r="D138" s="35">
        <f t="shared" si="8"/>
        <v>1330</v>
      </c>
      <c r="E138" s="27">
        <f t="shared" si="11"/>
        <v>572.1770155994304</v>
      </c>
      <c r="F138" s="29">
        <f t="shared" si="9"/>
        <v>3853.0400230465643</v>
      </c>
    </row>
    <row r="139" spans="1:6" ht="15">
      <c r="A139" s="26">
        <f t="shared" si="10"/>
        <v>134</v>
      </c>
      <c r="B139" s="19">
        <v>37228</v>
      </c>
      <c r="C139" s="34">
        <v>7.046</v>
      </c>
      <c r="D139" s="35">
        <f t="shared" si="8"/>
        <v>1340</v>
      </c>
      <c r="E139" s="27">
        <f t="shared" si="11"/>
        <v>573.5962605611109</v>
      </c>
      <c r="F139" s="29">
        <f t="shared" si="9"/>
        <v>4041.559251913587</v>
      </c>
    </row>
    <row r="140" spans="1:6" ht="15">
      <c r="A140" s="26">
        <f t="shared" si="10"/>
        <v>135</v>
      </c>
      <c r="B140" s="19">
        <v>37258</v>
      </c>
      <c r="C140" s="34">
        <v>7.224</v>
      </c>
      <c r="D140" s="35">
        <f t="shared" si="8"/>
        <v>1350</v>
      </c>
      <c r="E140" s="27">
        <f t="shared" si="11"/>
        <v>574.9805352011995</v>
      </c>
      <c r="F140" s="29">
        <f t="shared" si="9"/>
        <v>4153.659386293465</v>
      </c>
    </row>
    <row r="141" spans="1:6" ht="15">
      <c r="A141" s="26">
        <f t="shared" si="10"/>
        <v>136</v>
      </c>
      <c r="B141" s="19">
        <v>37288</v>
      </c>
      <c r="C141" s="34">
        <v>7.407</v>
      </c>
      <c r="D141" s="35">
        <f t="shared" si="8"/>
        <v>1360</v>
      </c>
      <c r="E141" s="27">
        <f t="shared" si="11"/>
        <v>576.3306094552835</v>
      </c>
      <c r="F141" s="29">
        <f t="shared" si="9"/>
        <v>4268.880824235284</v>
      </c>
    </row>
    <row r="142" spans="1:6" ht="15">
      <c r="A142" s="26">
        <f t="shared" si="10"/>
        <v>137</v>
      </c>
      <c r="B142" s="19">
        <v>37316</v>
      </c>
      <c r="C142" s="34">
        <v>7.532</v>
      </c>
      <c r="D142" s="35">
        <f t="shared" si="8"/>
        <v>1370</v>
      </c>
      <c r="E142" s="27">
        <f t="shared" si="11"/>
        <v>577.6582780691974</v>
      </c>
      <c r="F142" s="29">
        <f t="shared" si="9"/>
        <v>4350.922150417195</v>
      </c>
    </row>
    <row r="143" spans="1:6" ht="15">
      <c r="A143" s="26">
        <f t="shared" si="10"/>
        <v>138</v>
      </c>
      <c r="B143" s="19">
        <v>37347</v>
      </c>
      <c r="C143" s="34">
        <v>7.849</v>
      </c>
      <c r="D143" s="35">
        <f t="shared" si="8"/>
        <v>1380</v>
      </c>
      <c r="E143" s="27">
        <f t="shared" si="11"/>
        <v>578.9323257185795</v>
      </c>
      <c r="F143" s="29">
        <f t="shared" si="9"/>
        <v>4544.03982456513</v>
      </c>
    </row>
    <row r="144" spans="1:6" ht="15">
      <c r="A144" s="26">
        <f t="shared" si="10"/>
        <v>139</v>
      </c>
      <c r="B144" s="19">
        <v>37377</v>
      </c>
      <c r="C144" s="34">
        <v>7.89</v>
      </c>
      <c r="D144" s="35">
        <f t="shared" si="8"/>
        <v>1390</v>
      </c>
      <c r="E144" s="27">
        <f t="shared" si="11"/>
        <v>580.1997528415199</v>
      </c>
      <c r="F144" s="29">
        <f t="shared" si="9"/>
        <v>4577.776049919591</v>
      </c>
    </row>
    <row r="145" spans="1:6" ht="15">
      <c r="A145" s="26">
        <f t="shared" si="10"/>
        <v>140</v>
      </c>
      <c r="B145" s="19">
        <v>37410</v>
      </c>
      <c r="C145" s="34">
        <v>7.695</v>
      </c>
      <c r="D145" s="35">
        <f t="shared" si="8"/>
        <v>1400</v>
      </c>
      <c r="E145" s="27">
        <f t="shared" si="11"/>
        <v>581.4992980007141</v>
      </c>
      <c r="F145" s="29">
        <f t="shared" si="9"/>
        <v>4474.637098115495</v>
      </c>
    </row>
    <row r="146" spans="1:6" ht="15">
      <c r="A146" s="26">
        <f t="shared" si="10"/>
        <v>141</v>
      </c>
      <c r="B146" s="19">
        <v>37438</v>
      </c>
      <c r="C146" s="34">
        <v>7.124</v>
      </c>
      <c r="D146" s="35">
        <f t="shared" si="8"/>
        <v>1410</v>
      </c>
      <c r="E146" s="27">
        <f t="shared" si="11"/>
        <v>582.903003783982</v>
      </c>
      <c r="F146" s="29">
        <f t="shared" si="9"/>
        <v>4152.6009989570875</v>
      </c>
    </row>
    <row r="147" spans="1:6" ht="15">
      <c r="A147" s="26">
        <f t="shared" si="10"/>
        <v>142</v>
      </c>
      <c r="B147" s="19">
        <v>37469</v>
      </c>
      <c r="C147" s="34">
        <v>6.289</v>
      </c>
      <c r="D147" s="35">
        <f t="shared" si="8"/>
        <v>1420</v>
      </c>
      <c r="E147" s="27">
        <f t="shared" si="11"/>
        <v>584.4930816977998</v>
      </c>
      <c r="F147" s="29">
        <f t="shared" si="9"/>
        <v>3675.8769907974624</v>
      </c>
    </row>
    <row r="148" spans="1:6" ht="15">
      <c r="A148" s="26">
        <f t="shared" si="10"/>
        <v>143</v>
      </c>
      <c r="B148" s="19">
        <v>37501</v>
      </c>
      <c r="C148" s="34">
        <v>6.378</v>
      </c>
      <c r="D148" s="35">
        <f t="shared" si="8"/>
        <v>1430</v>
      </c>
      <c r="E148" s="27">
        <f t="shared" si="11"/>
        <v>586.0609713183704</v>
      </c>
      <c r="F148" s="29">
        <f t="shared" si="9"/>
        <v>3737.8968750685667</v>
      </c>
    </row>
    <row r="149" spans="1:6" ht="15">
      <c r="A149" s="26">
        <f t="shared" si="10"/>
        <v>144</v>
      </c>
      <c r="B149" s="19">
        <v>37530</v>
      </c>
      <c r="C149" s="34">
        <v>5.685</v>
      </c>
      <c r="D149" s="35">
        <f t="shared" si="8"/>
        <v>1440</v>
      </c>
      <c r="E149" s="27">
        <f t="shared" si="11"/>
        <v>587.8199862699976</v>
      </c>
      <c r="F149" s="29">
        <f t="shared" si="9"/>
        <v>3341.756621944936</v>
      </c>
    </row>
    <row r="150" spans="1:6" ht="15">
      <c r="A150" s="26">
        <f t="shared" si="10"/>
        <v>145</v>
      </c>
      <c r="B150" s="19">
        <v>37561</v>
      </c>
      <c r="C150" s="34">
        <v>6</v>
      </c>
      <c r="D150" s="35">
        <f t="shared" si="8"/>
        <v>1450</v>
      </c>
      <c r="E150" s="27">
        <f t="shared" si="11"/>
        <v>589.4866529366642</v>
      </c>
      <c r="F150" s="29">
        <f t="shared" si="9"/>
        <v>3536.9199176199854</v>
      </c>
    </row>
    <row r="151" spans="1:6" ht="15">
      <c r="A151" s="26">
        <f t="shared" si="10"/>
        <v>146</v>
      </c>
      <c r="B151" s="19">
        <v>37592</v>
      </c>
      <c r="C151" s="34">
        <v>6.327</v>
      </c>
      <c r="D151" s="35">
        <f t="shared" si="8"/>
        <v>1460</v>
      </c>
      <c r="E151" s="27">
        <f t="shared" si="11"/>
        <v>591.0671808329815</v>
      </c>
      <c r="F151" s="29">
        <f t="shared" si="9"/>
        <v>3739.682053130274</v>
      </c>
    </row>
    <row r="152" spans="1:6" ht="15">
      <c r="A152" s="26">
        <f t="shared" si="10"/>
        <v>147</v>
      </c>
      <c r="B152" s="19">
        <v>37623</v>
      </c>
      <c r="C152" s="34">
        <v>6.011</v>
      </c>
      <c r="D152" s="35">
        <f t="shared" si="8"/>
        <v>1470</v>
      </c>
      <c r="E152" s="27">
        <f t="shared" si="11"/>
        <v>592.7307975356932</v>
      </c>
      <c r="F152" s="29">
        <f t="shared" si="9"/>
        <v>3562.904823987052</v>
      </c>
    </row>
    <row r="153" spans="1:6" ht="15">
      <c r="A153" s="26">
        <f t="shared" si="10"/>
        <v>148</v>
      </c>
      <c r="B153" s="19">
        <v>37655</v>
      </c>
      <c r="C153" s="34">
        <v>5.659</v>
      </c>
      <c r="D153" s="35">
        <f t="shared" si="8"/>
        <v>1480</v>
      </c>
      <c r="E153" s="27">
        <f t="shared" si="11"/>
        <v>594.4978941958806</v>
      </c>
      <c r="F153" s="29">
        <f t="shared" si="9"/>
        <v>3364.263583254488</v>
      </c>
    </row>
    <row r="154" spans="1:6" ht="15">
      <c r="A154" s="26">
        <f t="shared" si="10"/>
        <v>149</v>
      </c>
      <c r="B154" s="19">
        <v>37683</v>
      </c>
      <c r="C154" s="34">
        <v>5.251</v>
      </c>
      <c r="D154" s="35">
        <f t="shared" si="8"/>
        <v>1490</v>
      </c>
      <c r="E154" s="27">
        <f t="shared" si="11"/>
        <v>596.4022933579449</v>
      </c>
      <c r="F154" s="29">
        <f t="shared" si="9"/>
        <v>3131.708442422569</v>
      </c>
    </row>
    <row r="155" spans="1:6" ht="15">
      <c r="A155" s="26">
        <f t="shared" si="10"/>
        <v>150</v>
      </c>
      <c r="B155" s="19">
        <v>37712</v>
      </c>
      <c r="C155" s="34">
        <v>5.167</v>
      </c>
      <c r="D155" s="35">
        <f t="shared" si="8"/>
        <v>1500</v>
      </c>
      <c r="E155" s="27">
        <f t="shared" si="11"/>
        <v>598.3376523670411</v>
      </c>
      <c r="F155" s="29">
        <f t="shared" si="9"/>
        <v>3091.6106497805013</v>
      </c>
    </row>
    <row r="156" spans="1:6" ht="15">
      <c r="A156" s="26">
        <f t="shared" si="10"/>
        <v>151</v>
      </c>
      <c r="B156" s="19">
        <v>37742</v>
      </c>
      <c r="C156" s="34">
        <v>5.671</v>
      </c>
      <c r="D156" s="35">
        <f t="shared" si="8"/>
        <v>1510</v>
      </c>
      <c r="E156" s="27">
        <f t="shared" si="11"/>
        <v>600.1010097995927</v>
      </c>
      <c r="F156" s="29">
        <f t="shared" si="9"/>
        <v>3403.1728265734905</v>
      </c>
    </row>
    <row r="157" spans="1:6" ht="15">
      <c r="A157" s="26">
        <f t="shared" si="10"/>
        <v>152</v>
      </c>
      <c r="B157" s="19">
        <v>37774</v>
      </c>
      <c r="C157" s="34">
        <v>6.039</v>
      </c>
      <c r="D157" s="35">
        <f t="shared" si="8"/>
        <v>1520</v>
      </c>
      <c r="E157" s="27">
        <f t="shared" si="11"/>
        <v>601.7569130948402</v>
      </c>
      <c r="F157" s="29">
        <f t="shared" si="9"/>
        <v>3634.00999817974</v>
      </c>
    </row>
    <row r="158" spans="1:6" ht="15">
      <c r="A158" s="26">
        <f t="shared" si="10"/>
        <v>153</v>
      </c>
      <c r="B158" s="19">
        <v>37803</v>
      </c>
      <c r="C158" s="34">
        <v>6.015</v>
      </c>
      <c r="D158" s="35">
        <f t="shared" si="8"/>
        <v>1530</v>
      </c>
      <c r="E158" s="27">
        <f t="shared" si="11"/>
        <v>603.4194234855302</v>
      </c>
      <c r="F158" s="29">
        <f t="shared" si="9"/>
        <v>3629.5678322654635</v>
      </c>
    </row>
    <row r="159" spans="1:6" ht="15">
      <c r="A159" s="26">
        <f t="shared" si="10"/>
        <v>154</v>
      </c>
      <c r="B159" s="19">
        <v>37834</v>
      </c>
      <c r="C159" s="34">
        <v>6.303</v>
      </c>
      <c r="D159" s="35">
        <f t="shared" si="8"/>
        <v>1540</v>
      </c>
      <c r="E159" s="27">
        <f t="shared" si="11"/>
        <v>605.0059695746941</v>
      </c>
      <c r="F159" s="29">
        <f t="shared" si="9"/>
        <v>3813.3526262292967</v>
      </c>
    </row>
    <row r="160" spans="1:6" ht="15">
      <c r="A160" s="26">
        <f t="shared" si="10"/>
        <v>155</v>
      </c>
      <c r="B160" s="19">
        <v>37865</v>
      </c>
      <c r="C160" s="34">
        <v>6.632</v>
      </c>
      <c r="D160" s="35">
        <f t="shared" si="8"/>
        <v>1550</v>
      </c>
      <c r="E160" s="27">
        <f t="shared" si="11"/>
        <v>606.5138103467085</v>
      </c>
      <c r="F160" s="29">
        <f t="shared" si="9"/>
        <v>4022.3995902193706</v>
      </c>
    </row>
    <row r="161" spans="1:6" ht="15">
      <c r="A161" s="26">
        <f t="shared" si="10"/>
        <v>156</v>
      </c>
      <c r="B161" s="19">
        <v>37895</v>
      </c>
      <c r="C161" s="34">
        <v>6.435</v>
      </c>
      <c r="D161" s="35">
        <f t="shared" si="8"/>
        <v>1560</v>
      </c>
      <c r="E161" s="27">
        <f t="shared" si="11"/>
        <v>608.06781190071</v>
      </c>
      <c r="F161" s="29">
        <f t="shared" si="9"/>
        <v>3912.9163695810685</v>
      </c>
    </row>
    <row r="162" spans="1:6" ht="15">
      <c r="A162" s="26">
        <f t="shared" si="10"/>
        <v>157</v>
      </c>
      <c r="B162" s="19">
        <v>37928</v>
      </c>
      <c r="C162" s="34">
        <v>7.043</v>
      </c>
      <c r="D162" s="35">
        <f t="shared" si="8"/>
        <v>1570</v>
      </c>
      <c r="E162" s="27">
        <f t="shared" si="11"/>
        <v>609.4876613966635</v>
      </c>
      <c r="F162" s="29">
        <f t="shared" si="9"/>
        <v>4292.621599216701</v>
      </c>
    </row>
    <row r="163" spans="1:6" ht="15">
      <c r="A163" s="26">
        <f t="shared" si="10"/>
        <v>158</v>
      </c>
      <c r="B163" s="19">
        <v>37956</v>
      </c>
      <c r="C163" s="34">
        <v>7.061</v>
      </c>
      <c r="D163" s="35">
        <f t="shared" si="8"/>
        <v>1580</v>
      </c>
      <c r="E163" s="27">
        <f t="shared" si="11"/>
        <v>610.9038913924148</v>
      </c>
      <c r="F163" s="29">
        <f t="shared" si="9"/>
        <v>4313.592377121841</v>
      </c>
    </row>
    <row r="164" spans="1:6" ht="15">
      <c r="A164" s="26">
        <f t="shared" si="10"/>
        <v>159</v>
      </c>
      <c r="B164" s="19">
        <v>37988</v>
      </c>
      <c r="C164" s="34">
        <v>7.145</v>
      </c>
      <c r="D164" s="35">
        <f t="shared" si="8"/>
        <v>1590</v>
      </c>
      <c r="E164" s="27">
        <f t="shared" si="11"/>
        <v>612.303471518377</v>
      </c>
      <c r="F164" s="29">
        <f t="shared" si="9"/>
        <v>4374.908303998804</v>
      </c>
    </row>
    <row r="165" spans="1:6" ht="15">
      <c r="A165" s="26">
        <f t="shared" si="10"/>
        <v>160</v>
      </c>
      <c r="B165" s="19">
        <v>38019</v>
      </c>
      <c r="C165" s="34">
        <v>7.538</v>
      </c>
      <c r="D165" s="35">
        <f t="shared" si="8"/>
        <v>1600</v>
      </c>
      <c r="E165" s="27">
        <f t="shared" si="11"/>
        <v>613.6300833517546</v>
      </c>
      <c r="F165" s="29">
        <f t="shared" si="9"/>
        <v>4625.543568305527</v>
      </c>
    </row>
    <row r="166" spans="1:6" ht="15">
      <c r="A166" s="26">
        <f t="shared" si="10"/>
        <v>161</v>
      </c>
      <c r="B166" s="19">
        <v>38047</v>
      </c>
      <c r="C166" s="34">
        <v>7.828</v>
      </c>
      <c r="D166" s="35">
        <f t="shared" si="8"/>
        <v>1610</v>
      </c>
      <c r="E166" s="27">
        <f t="shared" si="11"/>
        <v>614.9075488601859</v>
      </c>
      <c r="F166" s="29">
        <f t="shared" si="9"/>
        <v>4813.4962924775355</v>
      </c>
    </row>
    <row r="167" spans="1:6" ht="15">
      <c r="A167" s="26">
        <f t="shared" si="10"/>
        <v>162</v>
      </c>
      <c r="B167" s="19">
        <v>38078</v>
      </c>
      <c r="C167" s="34">
        <v>7.708</v>
      </c>
      <c r="D167" s="35">
        <f t="shared" si="8"/>
        <v>1620</v>
      </c>
      <c r="E167" s="27">
        <f t="shared" si="11"/>
        <v>616.2049022592518</v>
      </c>
      <c r="F167" s="29">
        <f t="shared" si="9"/>
        <v>4749.707386614313</v>
      </c>
    </row>
    <row r="168" spans="1:6" ht="15">
      <c r="A168" s="26">
        <f t="shared" si="10"/>
        <v>163</v>
      </c>
      <c r="B168" s="19">
        <v>38110</v>
      </c>
      <c r="C168" s="34">
        <v>7.694</v>
      </c>
      <c r="D168" s="35">
        <f t="shared" si="8"/>
        <v>1630</v>
      </c>
      <c r="E168" s="27">
        <f t="shared" si="11"/>
        <v>617.5046163221579</v>
      </c>
      <c r="F168" s="29">
        <f t="shared" si="9"/>
        <v>4751.080517982683</v>
      </c>
    </row>
    <row r="169" spans="1:6" ht="15">
      <c r="A169" s="26">
        <f t="shared" si="10"/>
        <v>164</v>
      </c>
      <c r="B169" s="19">
        <v>38139</v>
      </c>
      <c r="C169" s="34">
        <v>7.514</v>
      </c>
      <c r="D169" s="35">
        <f t="shared" si="8"/>
        <v>1640</v>
      </c>
      <c r="E169" s="27">
        <f t="shared" si="11"/>
        <v>618.835465403872</v>
      </c>
      <c r="F169" s="29">
        <f t="shared" si="9"/>
        <v>4649.929687044694</v>
      </c>
    </row>
    <row r="170" spans="1:6" ht="15">
      <c r="A170" s="26">
        <f t="shared" si="10"/>
        <v>165</v>
      </c>
      <c r="B170" s="19">
        <v>38169</v>
      </c>
      <c r="C170" s="34">
        <v>7.699</v>
      </c>
      <c r="D170" s="35">
        <f t="shared" si="8"/>
        <v>1650</v>
      </c>
      <c r="E170" s="27">
        <f t="shared" si="11"/>
        <v>620.1343353869868</v>
      </c>
      <c r="F170" s="29">
        <f t="shared" si="9"/>
        <v>4774.414248144411</v>
      </c>
    </row>
    <row r="171" spans="1:6" ht="15">
      <c r="A171" s="26">
        <f t="shared" si="10"/>
        <v>166</v>
      </c>
      <c r="B171" s="19">
        <v>38201</v>
      </c>
      <c r="C171" s="34">
        <v>7.421</v>
      </c>
      <c r="D171" s="35">
        <f t="shared" si="8"/>
        <v>1660</v>
      </c>
      <c r="E171" s="27">
        <f t="shared" si="11"/>
        <v>621.4818626744144</v>
      </c>
      <c r="F171" s="29">
        <f t="shared" si="9"/>
        <v>4612.016902906829</v>
      </c>
    </row>
    <row r="172" spans="1:6" ht="15">
      <c r="A172" s="26">
        <f t="shared" si="10"/>
        <v>167</v>
      </c>
      <c r="B172" s="19">
        <v>38231</v>
      </c>
      <c r="C172" s="34">
        <v>7.371</v>
      </c>
      <c r="D172" s="35">
        <f t="shared" si="8"/>
        <v>1670</v>
      </c>
      <c r="E172" s="27">
        <f t="shared" si="11"/>
        <v>622.8385306977491</v>
      </c>
      <c r="F172" s="29">
        <f t="shared" si="9"/>
        <v>4590.942809773109</v>
      </c>
    </row>
    <row r="173" spans="1:6" ht="15">
      <c r="A173" s="26">
        <f t="shared" si="10"/>
        <v>168</v>
      </c>
      <c r="B173" s="19">
        <v>38261</v>
      </c>
      <c r="C173" s="34">
        <v>7.641</v>
      </c>
      <c r="D173" s="35">
        <f t="shared" si="8"/>
        <v>1680</v>
      </c>
      <c r="E173" s="27">
        <f t="shared" si="11"/>
        <v>624.1472599216727</v>
      </c>
      <c r="F173" s="29">
        <f t="shared" si="9"/>
        <v>4769.109213061501</v>
      </c>
    </row>
    <row r="174" spans="1:6" ht="15">
      <c r="A174" s="26">
        <f t="shared" si="10"/>
        <v>169</v>
      </c>
      <c r="B174" s="19">
        <v>38292</v>
      </c>
      <c r="C174" s="34">
        <v>7.67</v>
      </c>
      <c r="D174" s="35">
        <f t="shared" si="8"/>
        <v>1690</v>
      </c>
      <c r="E174" s="27">
        <f t="shared" si="11"/>
        <v>625.4510408864707</v>
      </c>
      <c r="F174" s="29">
        <f t="shared" si="9"/>
        <v>4797.20948359923</v>
      </c>
    </row>
    <row r="175" spans="1:6" ht="15">
      <c r="A175" s="26">
        <f t="shared" si="10"/>
        <v>170</v>
      </c>
      <c r="B175" s="19">
        <v>38322</v>
      </c>
      <c r="C175" s="34">
        <v>7.968</v>
      </c>
      <c r="D175" s="35">
        <f t="shared" si="8"/>
        <v>1700</v>
      </c>
      <c r="E175" s="27">
        <f t="shared" si="11"/>
        <v>626.7060609667919</v>
      </c>
      <c r="F175" s="29">
        <f t="shared" si="9"/>
        <v>4993.593893783398</v>
      </c>
    </row>
    <row r="176" spans="1:6" ht="15">
      <c r="A176" s="26">
        <f t="shared" si="10"/>
        <v>171</v>
      </c>
      <c r="B176" s="19">
        <v>38356</v>
      </c>
      <c r="C176" s="34">
        <v>8.106</v>
      </c>
      <c r="D176" s="35">
        <f t="shared" si="8"/>
        <v>1710</v>
      </c>
      <c r="E176" s="27">
        <f t="shared" si="11"/>
        <v>627.9397150501869</v>
      </c>
      <c r="F176" s="29">
        <f t="shared" si="9"/>
        <v>5090.079330196815</v>
      </c>
    </row>
    <row r="177" spans="1:6" ht="15">
      <c r="A177" s="26">
        <f t="shared" si="10"/>
        <v>172</v>
      </c>
      <c r="B177" s="19">
        <v>38384</v>
      </c>
      <c r="C177" s="34">
        <v>8.372</v>
      </c>
      <c r="D177" s="35">
        <f t="shared" si="8"/>
        <v>1720</v>
      </c>
      <c r="E177" s="27">
        <f t="shared" si="11"/>
        <v>629.1341727663838</v>
      </c>
      <c r="F177" s="29">
        <f t="shared" si="9"/>
        <v>5267.111294400165</v>
      </c>
    </row>
    <row r="178" spans="1:6" ht="15">
      <c r="A178" s="26">
        <f t="shared" si="10"/>
        <v>173</v>
      </c>
      <c r="B178" s="19">
        <v>38412</v>
      </c>
      <c r="C178" s="34">
        <v>8.751</v>
      </c>
      <c r="D178" s="35">
        <f t="shared" si="8"/>
        <v>1730</v>
      </c>
      <c r="E178" s="27">
        <f t="shared" si="11"/>
        <v>630.2768993119215</v>
      </c>
      <c r="F178" s="29">
        <f t="shared" si="9"/>
        <v>5515.5531458786245</v>
      </c>
    </row>
    <row r="179" spans="1:6" ht="15">
      <c r="A179" s="26">
        <f t="shared" si="10"/>
        <v>174</v>
      </c>
      <c r="B179" s="19">
        <v>38443</v>
      </c>
      <c r="C179" s="34">
        <v>8.687</v>
      </c>
      <c r="D179" s="35">
        <f t="shared" si="8"/>
        <v>1740</v>
      </c>
      <c r="E179" s="27">
        <f t="shared" si="11"/>
        <v>631.4280447015842</v>
      </c>
      <c r="F179" s="29">
        <f t="shared" si="9"/>
        <v>5485.215424322661</v>
      </c>
    </row>
    <row r="180" spans="1:6" ht="15">
      <c r="A180" s="26">
        <f t="shared" si="10"/>
        <v>175</v>
      </c>
      <c r="B180" s="19">
        <v>38474</v>
      </c>
      <c r="C180" s="34">
        <v>8.391</v>
      </c>
      <c r="D180" s="35">
        <f t="shared" si="8"/>
        <v>1750</v>
      </c>
      <c r="E180" s="27">
        <f t="shared" si="11"/>
        <v>632.6197977703483</v>
      </c>
      <c r="F180" s="29">
        <f t="shared" si="9"/>
        <v>5308.312723090993</v>
      </c>
    </row>
    <row r="181" spans="1:6" ht="15">
      <c r="A181" s="26">
        <f t="shared" si="10"/>
        <v>176</v>
      </c>
      <c r="B181" s="19">
        <v>38504</v>
      </c>
      <c r="C181" s="34">
        <v>8.917</v>
      </c>
      <c r="D181" s="35">
        <f t="shared" si="8"/>
        <v>1760</v>
      </c>
      <c r="E181" s="27">
        <f t="shared" si="11"/>
        <v>633.7412511739594</v>
      </c>
      <c r="F181" s="29">
        <f t="shared" si="9"/>
        <v>5651.070736718196</v>
      </c>
    </row>
    <row r="182" spans="1:6" ht="15">
      <c r="A182" s="26">
        <f t="shared" si="10"/>
        <v>177</v>
      </c>
      <c r="B182" s="19">
        <v>38534</v>
      </c>
      <c r="C182" s="34">
        <v>9.294</v>
      </c>
      <c r="D182" s="35">
        <f t="shared" si="8"/>
        <v>1770</v>
      </c>
      <c r="E182" s="27">
        <f t="shared" si="11"/>
        <v>634.8172141608327</v>
      </c>
      <c r="F182" s="29">
        <f t="shared" si="9"/>
        <v>5899.99118841078</v>
      </c>
    </row>
    <row r="183" spans="1:6" ht="15">
      <c r="A183" s="26">
        <f t="shared" si="10"/>
        <v>178</v>
      </c>
      <c r="B183" s="19">
        <v>38565</v>
      </c>
      <c r="C183" s="34">
        <v>9.659</v>
      </c>
      <c r="D183" s="35">
        <f t="shared" si="8"/>
        <v>1780</v>
      </c>
      <c r="E183" s="27">
        <f t="shared" si="11"/>
        <v>635.852518022516</v>
      </c>
      <c r="F183" s="29">
        <f t="shared" si="9"/>
        <v>6141.699471579483</v>
      </c>
    </row>
    <row r="184" spans="1:6" ht="15">
      <c r="A184" s="26">
        <f t="shared" si="10"/>
        <v>179</v>
      </c>
      <c r="B184" s="19">
        <v>38596</v>
      </c>
      <c r="C184" s="34">
        <v>9.908</v>
      </c>
      <c r="D184" s="35">
        <f t="shared" si="8"/>
        <v>1790</v>
      </c>
      <c r="E184" s="27">
        <f t="shared" si="11"/>
        <v>636.8618034484346</v>
      </c>
      <c r="F184" s="29">
        <f t="shared" si="9"/>
        <v>6310.026748567089</v>
      </c>
    </row>
    <row r="185" spans="1:6" ht="15">
      <c r="A185" s="26">
        <f t="shared" si="10"/>
        <v>180</v>
      </c>
      <c r="B185" s="19">
        <v>38628</v>
      </c>
      <c r="C185" s="34">
        <v>10.35</v>
      </c>
      <c r="D185" s="35">
        <f t="shared" si="8"/>
        <v>1800</v>
      </c>
      <c r="E185" s="27">
        <f t="shared" si="11"/>
        <v>637.8279870233138</v>
      </c>
      <c r="F185" s="29">
        <f t="shared" si="9"/>
        <v>6601.519665691298</v>
      </c>
    </row>
    <row r="186" spans="1:6" ht="15">
      <c r="A186" s="26">
        <f t="shared" si="10"/>
        <v>181</v>
      </c>
      <c r="B186" s="19">
        <v>38657</v>
      </c>
      <c r="C186" s="34">
        <v>9.862</v>
      </c>
      <c r="D186" s="35">
        <f t="shared" si="8"/>
        <v>1810</v>
      </c>
      <c r="E186" s="27">
        <f t="shared" si="11"/>
        <v>638.8419801281607</v>
      </c>
      <c r="F186" s="29">
        <f t="shared" si="9"/>
        <v>6300.259608023921</v>
      </c>
    </row>
    <row r="187" spans="1:6" ht="15">
      <c r="A187" s="26">
        <f t="shared" si="10"/>
        <v>182</v>
      </c>
      <c r="B187" s="19">
        <v>38687</v>
      </c>
      <c r="C187" s="34">
        <v>10.41</v>
      </c>
      <c r="D187" s="35">
        <f t="shared" si="8"/>
        <v>1820</v>
      </c>
      <c r="E187" s="27">
        <f t="shared" si="11"/>
        <v>639.8025949216285</v>
      </c>
      <c r="F187" s="29">
        <f t="shared" si="9"/>
        <v>6660.345013134152</v>
      </c>
    </row>
    <row r="188" spans="1:6" ht="15">
      <c r="A188" s="26">
        <f t="shared" si="10"/>
        <v>183</v>
      </c>
      <c r="B188" s="19">
        <v>38719</v>
      </c>
      <c r="C188" s="34">
        <v>10.73</v>
      </c>
      <c r="D188" s="35">
        <f t="shared" si="8"/>
        <v>1830</v>
      </c>
      <c r="E188" s="27">
        <f t="shared" si="11"/>
        <v>640.7345613708363</v>
      </c>
      <c r="F188" s="29">
        <f t="shared" si="9"/>
        <v>6875.081843509074</v>
      </c>
    </row>
    <row r="189" spans="1:6" ht="15">
      <c r="A189" s="26">
        <f t="shared" si="10"/>
        <v>184</v>
      </c>
      <c r="B189" s="19">
        <v>38749</v>
      </c>
      <c r="C189" s="34">
        <v>11.39</v>
      </c>
      <c r="D189" s="35">
        <f t="shared" si="8"/>
        <v>1840</v>
      </c>
      <c r="E189" s="27">
        <f t="shared" si="11"/>
        <v>641.612524496385</v>
      </c>
      <c r="F189" s="29">
        <f t="shared" si="9"/>
        <v>7307.966654013826</v>
      </c>
    </row>
    <row r="190" spans="1:6" ht="15">
      <c r="A190" s="26">
        <f t="shared" si="10"/>
        <v>185</v>
      </c>
      <c r="B190" s="19">
        <v>38777</v>
      </c>
      <c r="C190" s="34">
        <v>11.52</v>
      </c>
      <c r="D190" s="35">
        <f t="shared" si="8"/>
        <v>1850</v>
      </c>
      <c r="E190" s="27">
        <f t="shared" si="11"/>
        <v>642.4805800519406</v>
      </c>
      <c r="F190" s="29">
        <f t="shared" si="9"/>
        <v>7401.3762821983555</v>
      </c>
    </row>
    <row r="191" spans="1:6" ht="15">
      <c r="A191" s="26">
        <f t="shared" si="10"/>
        <v>186</v>
      </c>
      <c r="B191" s="19">
        <v>38810</v>
      </c>
      <c r="C191" s="34">
        <v>11.7</v>
      </c>
      <c r="D191" s="35">
        <f t="shared" si="8"/>
        <v>1860</v>
      </c>
      <c r="E191" s="27">
        <f t="shared" si="11"/>
        <v>643.3352809066414</v>
      </c>
      <c r="F191" s="29">
        <f t="shared" si="9"/>
        <v>7527.022786607704</v>
      </c>
    </row>
    <row r="192" spans="1:6" ht="15">
      <c r="A192" s="26">
        <f t="shared" si="10"/>
        <v>187</v>
      </c>
      <c r="B192" s="19">
        <v>38838</v>
      </c>
      <c r="C192" s="34">
        <v>11.78</v>
      </c>
      <c r="D192" s="35">
        <f t="shared" si="8"/>
        <v>1870</v>
      </c>
      <c r="E192" s="27">
        <f t="shared" si="11"/>
        <v>644.1841773412764</v>
      </c>
      <c r="F192" s="29">
        <f t="shared" si="9"/>
        <v>7588.489609080235</v>
      </c>
    </row>
    <row r="193" spans="1:6" ht="15">
      <c r="A193" s="26">
        <f t="shared" si="10"/>
        <v>188</v>
      </c>
      <c r="B193" s="19">
        <v>38869</v>
      </c>
      <c r="C193" s="34">
        <v>11.06</v>
      </c>
      <c r="D193" s="35">
        <f t="shared" si="8"/>
        <v>1880</v>
      </c>
      <c r="E193" s="27">
        <f t="shared" si="11"/>
        <v>645.0883364732836</v>
      </c>
      <c r="F193" s="29">
        <f t="shared" si="9"/>
        <v>7134.677001394516</v>
      </c>
    </row>
    <row r="194" spans="1:6" ht="15">
      <c r="A194" s="26">
        <f t="shared" si="10"/>
        <v>189</v>
      </c>
      <c r="B194" s="19">
        <v>38901</v>
      </c>
      <c r="C194" s="34">
        <v>10.99</v>
      </c>
      <c r="D194" s="35">
        <f t="shared" si="8"/>
        <v>1890</v>
      </c>
      <c r="E194" s="27">
        <f t="shared" si="11"/>
        <v>645.9982545806539</v>
      </c>
      <c r="F194" s="29">
        <f t="shared" si="9"/>
        <v>7099.520817841387</v>
      </c>
    </row>
    <row r="195" spans="1:6" ht="15">
      <c r="A195" s="26">
        <f t="shared" si="10"/>
        <v>190</v>
      </c>
      <c r="B195" s="19">
        <v>38930</v>
      </c>
      <c r="C195" s="34">
        <v>10.99</v>
      </c>
      <c r="D195" s="35">
        <f t="shared" si="8"/>
        <v>1900</v>
      </c>
      <c r="E195" s="27">
        <f t="shared" si="11"/>
        <v>646.9081726880243</v>
      </c>
      <c r="F195" s="29">
        <f t="shared" si="9"/>
        <v>7109.520817841387</v>
      </c>
    </row>
    <row r="196" spans="1:6" ht="15">
      <c r="A196" s="26">
        <f t="shared" si="10"/>
        <v>191</v>
      </c>
      <c r="B196" s="19">
        <v>38961</v>
      </c>
      <c r="C196" s="34">
        <v>11.33</v>
      </c>
      <c r="D196" s="35">
        <f t="shared" si="8"/>
        <v>1910</v>
      </c>
      <c r="E196" s="27">
        <f t="shared" si="11"/>
        <v>647.7907852211222</v>
      </c>
      <c r="F196" s="29">
        <f t="shared" si="9"/>
        <v>7339.469596555315</v>
      </c>
    </row>
    <row r="197" spans="1:6" ht="15">
      <c r="A197" s="26">
        <f t="shared" si="10"/>
        <v>192</v>
      </c>
      <c r="B197" s="19">
        <v>38992</v>
      </c>
      <c r="C197" s="34">
        <v>11.29</v>
      </c>
      <c r="D197" s="35">
        <f t="shared" si="8"/>
        <v>1920</v>
      </c>
      <c r="E197" s="27">
        <f t="shared" si="11"/>
        <v>648.676524813682</v>
      </c>
      <c r="F197" s="29">
        <f t="shared" si="9"/>
        <v>7323.5579651464695</v>
      </c>
    </row>
    <row r="198" spans="1:6" ht="15">
      <c r="A198" s="26">
        <f t="shared" si="10"/>
        <v>193</v>
      </c>
      <c r="B198" s="19">
        <v>39022</v>
      </c>
      <c r="C198" s="34">
        <v>11.77</v>
      </c>
      <c r="D198" s="35">
        <f aca="true" t="shared" si="12" ref="D198:D213">A198*$B$1</f>
        <v>1930</v>
      </c>
      <c r="E198" s="27">
        <f t="shared" si="11"/>
        <v>649.5261424857296</v>
      </c>
      <c r="F198" s="29">
        <f aca="true" t="shared" si="13" ref="F198:F213">E198*C198</f>
        <v>7644.922697057037</v>
      </c>
    </row>
    <row r="199" spans="1:6" ht="15">
      <c r="A199" s="26">
        <f aca="true" t="shared" si="14" ref="A199:A213">A198+1</f>
        <v>194</v>
      </c>
      <c r="B199" s="19">
        <v>39052</v>
      </c>
      <c r="C199" s="34">
        <v>11.7</v>
      </c>
      <c r="D199" s="35">
        <f t="shared" si="12"/>
        <v>1940</v>
      </c>
      <c r="E199" s="27">
        <f aca="true" t="shared" si="15" ref="E199:E213">$B$1/C199+E198</f>
        <v>650.3808433404304</v>
      </c>
      <c r="F199" s="29">
        <f t="shared" si="13"/>
        <v>7609.455867083035</v>
      </c>
    </row>
    <row r="200" spans="1:6" ht="15">
      <c r="A200" s="26">
        <f t="shared" si="14"/>
        <v>195</v>
      </c>
      <c r="B200" s="19">
        <v>39084</v>
      </c>
      <c r="C200" s="34">
        <v>12.37</v>
      </c>
      <c r="D200" s="35">
        <f t="shared" si="12"/>
        <v>1950</v>
      </c>
      <c r="E200" s="27">
        <f t="shared" si="15"/>
        <v>651.1892507777789</v>
      </c>
      <c r="F200" s="29">
        <f t="shared" si="13"/>
        <v>8055.211032121124</v>
      </c>
    </row>
    <row r="201" spans="1:6" ht="15">
      <c r="A201" s="26">
        <f t="shared" si="14"/>
        <v>196</v>
      </c>
      <c r="B201" s="19">
        <v>39114</v>
      </c>
      <c r="C201" s="34">
        <v>12.64</v>
      </c>
      <c r="D201" s="35">
        <f t="shared" si="12"/>
        <v>1960</v>
      </c>
      <c r="E201" s="27">
        <f t="shared" si="15"/>
        <v>651.9803900182852</v>
      </c>
      <c r="F201" s="29">
        <f t="shared" si="13"/>
        <v>8241.032129831126</v>
      </c>
    </row>
    <row r="202" spans="1:6" ht="15">
      <c r="A202" s="26">
        <f t="shared" si="14"/>
        <v>197</v>
      </c>
      <c r="B202" s="19">
        <v>39142</v>
      </c>
      <c r="C202" s="34">
        <v>12.07</v>
      </c>
      <c r="D202" s="35">
        <f t="shared" si="12"/>
        <v>1970</v>
      </c>
      <c r="E202" s="27">
        <f t="shared" si="15"/>
        <v>652.8088904325355</v>
      </c>
      <c r="F202" s="29">
        <f t="shared" si="13"/>
        <v>7879.4033075207035</v>
      </c>
    </row>
    <row r="203" spans="1:6" ht="15">
      <c r="A203" s="26">
        <f t="shared" si="14"/>
        <v>198</v>
      </c>
      <c r="B203" s="19">
        <v>39174</v>
      </c>
      <c r="C203" s="34">
        <v>12.61</v>
      </c>
      <c r="D203" s="35">
        <f t="shared" si="12"/>
        <v>1980</v>
      </c>
      <c r="E203" s="27">
        <f t="shared" si="15"/>
        <v>653.6019118441136</v>
      </c>
      <c r="F203" s="29">
        <f t="shared" si="13"/>
        <v>8241.920108354272</v>
      </c>
    </row>
    <row r="204" spans="1:6" ht="15">
      <c r="A204" s="26">
        <f t="shared" si="14"/>
        <v>199</v>
      </c>
      <c r="B204" s="19">
        <v>39203</v>
      </c>
      <c r="C204" s="34">
        <v>12.98</v>
      </c>
      <c r="D204" s="35">
        <f t="shared" si="12"/>
        <v>1990</v>
      </c>
      <c r="E204" s="27">
        <f t="shared" si="15"/>
        <v>654.3723278687669</v>
      </c>
      <c r="F204" s="29">
        <f t="shared" si="13"/>
        <v>8493.752815736594</v>
      </c>
    </row>
    <row r="205" spans="1:6" ht="15">
      <c r="A205" s="26">
        <f t="shared" si="14"/>
        <v>200</v>
      </c>
      <c r="B205" s="19">
        <v>39234</v>
      </c>
      <c r="C205" s="34">
        <v>13.67</v>
      </c>
      <c r="D205" s="35">
        <f t="shared" si="12"/>
        <v>2000</v>
      </c>
      <c r="E205" s="27">
        <f t="shared" si="15"/>
        <v>655.1038567641583</v>
      </c>
      <c r="F205" s="29">
        <f t="shared" si="13"/>
        <v>8955.269721966044</v>
      </c>
    </row>
    <row r="206" spans="1:6" ht="15">
      <c r="A206" s="26">
        <f t="shared" si="14"/>
        <v>201</v>
      </c>
      <c r="B206" s="19">
        <v>39265</v>
      </c>
      <c r="C206" s="34">
        <v>13.53</v>
      </c>
      <c r="D206" s="35">
        <f t="shared" si="12"/>
        <v>2010</v>
      </c>
      <c r="E206" s="27">
        <f t="shared" si="15"/>
        <v>655.8429550642322</v>
      </c>
      <c r="F206" s="29">
        <f t="shared" si="13"/>
        <v>8873.555182019061</v>
      </c>
    </row>
    <row r="207" spans="1:6" ht="15">
      <c r="A207" s="26">
        <f t="shared" si="14"/>
        <v>202</v>
      </c>
      <c r="B207" s="19">
        <v>39295</v>
      </c>
      <c r="C207" s="34">
        <v>12.84</v>
      </c>
      <c r="D207" s="35">
        <f t="shared" si="12"/>
        <v>2020</v>
      </c>
      <c r="E207" s="27">
        <f t="shared" si="15"/>
        <v>656.6217712636092</v>
      </c>
      <c r="F207" s="29">
        <f t="shared" si="13"/>
        <v>8431.023543024741</v>
      </c>
    </row>
    <row r="208" spans="1:6" ht="15">
      <c r="A208" s="26">
        <f t="shared" si="14"/>
        <v>203</v>
      </c>
      <c r="B208" s="19">
        <v>39328</v>
      </c>
      <c r="C208" s="34">
        <v>12.88</v>
      </c>
      <c r="D208" s="35">
        <f t="shared" si="12"/>
        <v>2030</v>
      </c>
      <c r="E208" s="27">
        <f t="shared" si="15"/>
        <v>657.3981687791371</v>
      </c>
      <c r="F208" s="29">
        <f t="shared" si="13"/>
        <v>8467.288413875287</v>
      </c>
    </row>
    <row r="209" spans="1:6" ht="15">
      <c r="A209" s="26">
        <f t="shared" si="14"/>
        <v>204</v>
      </c>
      <c r="B209" s="19">
        <v>39356</v>
      </c>
      <c r="C209" s="34">
        <v>13.31</v>
      </c>
      <c r="D209" s="35">
        <f t="shared" si="12"/>
        <v>2040</v>
      </c>
      <c r="E209" s="27">
        <f t="shared" si="15"/>
        <v>658.1494835800387</v>
      </c>
      <c r="F209" s="29">
        <f t="shared" si="13"/>
        <v>8759.969626450315</v>
      </c>
    </row>
    <row r="210" spans="1:6" ht="15">
      <c r="A210" s="26">
        <f t="shared" si="14"/>
        <v>205</v>
      </c>
      <c r="B210" s="19">
        <v>39387</v>
      </c>
      <c r="C210" s="34">
        <v>13.38</v>
      </c>
      <c r="D210" s="35">
        <f t="shared" si="12"/>
        <v>2050</v>
      </c>
      <c r="E210" s="27">
        <f t="shared" si="15"/>
        <v>658.8968677354945</v>
      </c>
      <c r="F210" s="29">
        <f t="shared" si="13"/>
        <v>8816.040090300918</v>
      </c>
    </row>
    <row r="211" spans="1:6" ht="15">
      <c r="A211" s="26">
        <f t="shared" si="14"/>
        <v>206</v>
      </c>
      <c r="B211" s="19">
        <v>39419</v>
      </c>
      <c r="C211" s="34">
        <v>12.85</v>
      </c>
      <c r="D211" s="35">
        <f t="shared" si="12"/>
        <v>2060</v>
      </c>
      <c r="E211" s="27">
        <f t="shared" si="15"/>
        <v>659.6750778522261</v>
      </c>
      <c r="F211" s="29">
        <f t="shared" si="13"/>
        <v>8476.824750401105</v>
      </c>
    </row>
    <row r="212" spans="1:6" ht="15">
      <c r="A212" s="26">
        <f t="shared" si="14"/>
        <v>207</v>
      </c>
      <c r="B212" s="19">
        <v>39449</v>
      </c>
      <c r="C212" s="34">
        <v>12.77</v>
      </c>
      <c r="D212" s="35">
        <f t="shared" si="12"/>
        <v>2070</v>
      </c>
      <c r="E212" s="27">
        <f t="shared" si="15"/>
        <v>660.4581632085299</v>
      </c>
      <c r="F212" s="29">
        <f t="shared" si="13"/>
        <v>8434.050744172926</v>
      </c>
    </row>
    <row r="213" spans="1:6" ht="15">
      <c r="A213" s="26">
        <f t="shared" si="14"/>
        <v>208</v>
      </c>
      <c r="B213" s="19">
        <v>39479</v>
      </c>
      <c r="C213" s="34">
        <v>11.51</v>
      </c>
      <c r="D213" s="35">
        <f t="shared" si="12"/>
        <v>2080</v>
      </c>
      <c r="E213" s="27">
        <f t="shared" si="15"/>
        <v>661.3269729391989</v>
      </c>
      <c r="F213" s="29">
        <f t="shared" si="13"/>
        <v>7611.873458530179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workbookViewId="0" topLeftCell="A2">
      <selection activeCell="D2" sqref="D2"/>
    </sheetView>
  </sheetViews>
  <sheetFormatPr defaultColWidth="9.140625" defaultRowHeight="12.75"/>
  <cols>
    <col min="1" max="1" width="15.421875" style="0" customWidth="1"/>
    <col min="2" max="2" width="12.57421875" style="8" customWidth="1"/>
    <col min="3" max="3" width="12.28125" style="0" bestFit="1" customWidth="1"/>
    <col min="4" max="4" width="11.8515625" style="0" bestFit="1" customWidth="1"/>
    <col min="5" max="5" width="13.28125" style="2" customWidth="1"/>
    <col min="6" max="6" width="12.421875" style="6" customWidth="1"/>
  </cols>
  <sheetData>
    <row r="1" spans="1:2" ht="16.5">
      <c r="A1" s="10" t="s">
        <v>11</v>
      </c>
      <c r="B1" s="1">
        <v>10</v>
      </c>
    </row>
    <row r="2" spans="1:4" ht="17.25" thickBot="1">
      <c r="A2" s="40" t="s">
        <v>10</v>
      </c>
      <c r="B2" s="41">
        <f>RATE(A213,-B1,0,F213)</f>
        <v>0.0019509383131750856</v>
      </c>
      <c r="D2" s="7"/>
    </row>
    <row r="3" spans="1:4" ht="17.25" thickBot="1">
      <c r="A3" s="11" t="s">
        <v>7</v>
      </c>
      <c r="B3" s="46">
        <f>(1+B2)^12-1</f>
        <v>0.0236641071599204</v>
      </c>
      <c r="D3" s="7"/>
    </row>
    <row r="4" ht="13.5" thickBot="1"/>
    <row r="5" spans="1:6" ht="16.5">
      <c r="A5" s="15" t="s">
        <v>2</v>
      </c>
      <c r="B5" s="16" t="s">
        <v>3</v>
      </c>
      <c r="C5" s="17" t="s">
        <v>8</v>
      </c>
      <c r="D5" s="17" t="s">
        <v>4</v>
      </c>
      <c r="E5" s="14" t="s">
        <v>9</v>
      </c>
      <c r="F5" s="18" t="s">
        <v>5</v>
      </c>
    </row>
    <row r="6" spans="1:6" ht="15">
      <c r="A6" s="26">
        <v>1</v>
      </c>
      <c r="B6" s="19">
        <v>33178</v>
      </c>
      <c r="C6" s="21">
        <v>161.9</v>
      </c>
      <c r="D6" s="27">
        <f aca="true" t="shared" si="0" ref="D6:D69">$B$1*A6</f>
        <v>10</v>
      </c>
      <c r="E6" s="28">
        <f>$B$1/C6</f>
        <v>0.061766522544780725</v>
      </c>
      <c r="F6" s="29">
        <f aca="true" t="shared" si="1" ref="F6:F69">C6*E6</f>
        <v>10</v>
      </c>
    </row>
    <row r="7" spans="1:6" ht="15">
      <c r="A7" s="26">
        <f aca="true" t="shared" si="2" ref="A7:A70">A6+1</f>
        <v>2</v>
      </c>
      <c r="B7" s="19">
        <v>33210</v>
      </c>
      <c r="C7" s="21">
        <v>150.3</v>
      </c>
      <c r="D7" s="27">
        <f t="shared" si="0"/>
        <v>20</v>
      </c>
      <c r="E7" s="28">
        <f aca="true" t="shared" si="3" ref="E7:E70">E6+$B$1/C7</f>
        <v>0.12830012201251192</v>
      </c>
      <c r="F7" s="29">
        <f t="shared" si="1"/>
        <v>19.283508338480544</v>
      </c>
    </row>
    <row r="8" spans="1:6" ht="15">
      <c r="A8" s="26">
        <f t="shared" si="2"/>
        <v>3</v>
      </c>
      <c r="B8" s="19">
        <v>33240</v>
      </c>
      <c r="C8" s="21">
        <v>152.8</v>
      </c>
      <c r="D8" s="27">
        <f t="shared" si="0"/>
        <v>30</v>
      </c>
      <c r="E8" s="28">
        <f t="shared" si="3"/>
        <v>0.1937451481905224</v>
      </c>
      <c r="F8" s="29">
        <f t="shared" si="1"/>
        <v>29.604258643511827</v>
      </c>
    </row>
    <row r="9" spans="1:6" ht="15">
      <c r="A9" s="26">
        <f t="shared" si="2"/>
        <v>4</v>
      </c>
      <c r="B9" s="19">
        <v>33270</v>
      </c>
      <c r="C9" s="21">
        <v>150.6</v>
      </c>
      <c r="D9" s="27">
        <f t="shared" si="0"/>
        <v>40</v>
      </c>
      <c r="E9" s="28">
        <f t="shared" si="3"/>
        <v>0.2601462106075211</v>
      </c>
      <c r="F9" s="29">
        <f t="shared" si="1"/>
        <v>39.17801931749267</v>
      </c>
    </row>
    <row r="10" spans="1:6" ht="15">
      <c r="A10" s="26">
        <f t="shared" si="2"/>
        <v>5</v>
      </c>
      <c r="B10" s="19">
        <v>33298</v>
      </c>
      <c r="C10" s="21">
        <v>172.5</v>
      </c>
      <c r="D10" s="27">
        <f t="shared" si="0"/>
        <v>50</v>
      </c>
      <c r="E10" s="28">
        <f t="shared" si="3"/>
        <v>0.3181172251002747</v>
      </c>
      <c r="F10" s="29">
        <f t="shared" si="1"/>
        <v>54.875221329797384</v>
      </c>
    </row>
    <row r="11" spans="1:6" ht="15">
      <c r="A11" s="26">
        <f t="shared" si="2"/>
        <v>6</v>
      </c>
      <c r="B11" s="19">
        <v>33329</v>
      </c>
      <c r="C11" s="21">
        <v>175.5</v>
      </c>
      <c r="D11" s="27">
        <f t="shared" si="0"/>
        <v>60</v>
      </c>
      <c r="E11" s="28">
        <f t="shared" si="3"/>
        <v>0.37509728208033166</v>
      </c>
      <c r="F11" s="29">
        <f t="shared" si="1"/>
        <v>65.82957300509821</v>
      </c>
    </row>
    <row r="12" spans="1:6" ht="15">
      <c r="A12" s="26">
        <f t="shared" si="2"/>
        <v>7</v>
      </c>
      <c r="B12" s="19">
        <v>33359</v>
      </c>
      <c r="C12" s="21">
        <v>177.6</v>
      </c>
      <c r="D12" s="27">
        <f t="shared" si="0"/>
        <v>70</v>
      </c>
      <c r="E12" s="28">
        <f t="shared" si="3"/>
        <v>0.43140358838663795</v>
      </c>
      <c r="F12" s="29">
        <f t="shared" si="1"/>
        <v>76.6172772974669</v>
      </c>
    </row>
    <row r="13" spans="1:6" ht="15">
      <c r="A13" s="26">
        <f t="shared" si="2"/>
        <v>8</v>
      </c>
      <c r="B13" s="19">
        <v>33392</v>
      </c>
      <c r="C13" s="21">
        <v>173.9</v>
      </c>
      <c r="D13" s="27">
        <f t="shared" si="0"/>
        <v>80</v>
      </c>
      <c r="E13" s="28">
        <f t="shared" si="3"/>
        <v>0.4889079012100997</v>
      </c>
      <c r="F13" s="29">
        <f t="shared" si="1"/>
        <v>85.02108402043633</v>
      </c>
    </row>
    <row r="14" spans="1:6" ht="15">
      <c r="A14" s="26">
        <f t="shared" si="2"/>
        <v>9</v>
      </c>
      <c r="B14" s="19">
        <v>33420</v>
      </c>
      <c r="C14" s="21">
        <v>165.1</v>
      </c>
      <c r="D14" s="27">
        <f t="shared" si="0"/>
        <v>90</v>
      </c>
      <c r="E14" s="28">
        <f t="shared" si="3"/>
        <v>0.5494772531180343</v>
      </c>
      <c r="F14" s="29">
        <f t="shared" si="1"/>
        <v>90.71869448978747</v>
      </c>
    </row>
    <row r="15" spans="1:6" ht="15">
      <c r="A15" s="26">
        <f t="shared" si="2"/>
        <v>10</v>
      </c>
      <c r="B15" s="19">
        <v>33451</v>
      </c>
      <c r="C15" s="21">
        <v>165.1</v>
      </c>
      <c r="D15" s="27">
        <f t="shared" si="0"/>
        <v>100</v>
      </c>
      <c r="E15" s="28">
        <f t="shared" si="3"/>
        <v>0.6100466050259689</v>
      </c>
      <c r="F15" s="29">
        <f t="shared" si="1"/>
        <v>100.71869448978745</v>
      </c>
    </row>
    <row r="16" spans="1:6" ht="15">
      <c r="A16" s="26">
        <f t="shared" si="2"/>
        <v>11</v>
      </c>
      <c r="B16" s="19">
        <v>33483</v>
      </c>
      <c r="C16" s="21">
        <v>151.7</v>
      </c>
      <c r="D16" s="27">
        <f t="shared" si="0"/>
        <v>110</v>
      </c>
      <c r="E16" s="28">
        <f t="shared" si="3"/>
        <v>0.6759661831406689</v>
      </c>
      <c r="F16" s="29">
        <f t="shared" si="1"/>
        <v>102.54406998243947</v>
      </c>
    </row>
    <row r="17" spans="1:6" ht="15">
      <c r="A17" s="26">
        <f t="shared" si="2"/>
        <v>12</v>
      </c>
      <c r="B17" s="19">
        <v>33512</v>
      </c>
      <c r="C17" s="21">
        <v>167.2</v>
      </c>
      <c r="D17" s="27">
        <f t="shared" si="0"/>
        <v>120</v>
      </c>
      <c r="E17" s="28">
        <f t="shared" si="3"/>
        <v>0.7357747955808603</v>
      </c>
      <c r="F17" s="29">
        <f t="shared" si="1"/>
        <v>123.02154582111984</v>
      </c>
    </row>
    <row r="18" spans="1:6" ht="15">
      <c r="A18" s="26">
        <f t="shared" si="2"/>
        <v>13</v>
      </c>
      <c r="B18" s="19">
        <v>33543</v>
      </c>
      <c r="C18" s="21">
        <v>170.2</v>
      </c>
      <c r="D18" s="27">
        <f t="shared" si="0"/>
        <v>130</v>
      </c>
      <c r="E18" s="28">
        <f t="shared" si="3"/>
        <v>0.7945292021613539</v>
      </c>
      <c r="F18" s="29">
        <f t="shared" si="1"/>
        <v>135.22887020786243</v>
      </c>
    </row>
    <row r="19" spans="1:6" ht="15">
      <c r="A19" s="26">
        <f t="shared" si="2"/>
        <v>14</v>
      </c>
      <c r="B19" s="19">
        <v>33574</v>
      </c>
      <c r="C19" s="21">
        <v>149.5</v>
      </c>
      <c r="D19" s="27">
        <f t="shared" si="0"/>
        <v>140</v>
      </c>
      <c r="E19" s="28">
        <f t="shared" si="3"/>
        <v>0.8614188342683773</v>
      </c>
      <c r="F19" s="29">
        <f t="shared" si="1"/>
        <v>128.78211572312242</v>
      </c>
    </row>
    <row r="20" spans="1:6" ht="15">
      <c r="A20" s="26">
        <f t="shared" si="2"/>
        <v>15</v>
      </c>
      <c r="B20" s="19">
        <v>33605</v>
      </c>
      <c r="C20" s="21">
        <v>151.2</v>
      </c>
      <c r="D20" s="27">
        <f t="shared" si="0"/>
        <v>150</v>
      </c>
      <c r="E20" s="28">
        <f t="shared" si="3"/>
        <v>0.9275564004059434</v>
      </c>
      <c r="F20" s="29">
        <f t="shared" si="1"/>
        <v>140.24652774137863</v>
      </c>
    </row>
    <row r="21" spans="1:6" ht="15">
      <c r="A21" s="26">
        <f t="shared" si="2"/>
        <v>16</v>
      </c>
      <c r="B21" s="19">
        <v>33637</v>
      </c>
      <c r="C21" s="21">
        <v>150.7</v>
      </c>
      <c r="D21" s="27">
        <f t="shared" si="0"/>
        <v>160</v>
      </c>
      <c r="E21" s="28">
        <f t="shared" si="3"/>
        <v>0.9939134010695134</v>
      </c>
      <c r="F21" s="29">
        <f t="shared" si="1"/>
        <v>149.78274954117566</v>
      </c>
    </row>
    <row r="22" spans="1:6" ht="15">
      <c r="A22" s="26">
        <f t="shared" si="2"/>
        <v>17</v>
      </c>
      <c r="B22" s="19">
        <v>33665</v>
      </c>
      <c r="C22" s="21">
        <v>147</v>
      </c>
      <c r="D22" s="27">
        <f t="shared" si="0"/>
        <v>170</v>
      </c>
      <c r="E22" s="28">
        <f t="shared" si="3"/>
        <v>1.0619406119538672</v>
      </c>
      <c r="F22" s="29">
        <f t="shared" si="1"/>
        <v>156.1052699572185</v>
      </c>
    </row>
    <row r="23" spans="1:6" ht="15">
      <c r="A23" s="26">
        <f t="shared" si="2"/>
        <v>18</v>
      </c>
      <c r="B23" s="19">
        <v>33695</v>
      </c>
      <c r="C23" s="21">
        <v>128.9</v>
      </c>
      <c r="D23" s="27">
        <f t="shared" si="0"/>
        <v>180</v>
      </c>
      <c r="E23" s="28">
        <f t="shared" si="3"/>
        <v>1.1395201309608494</v>
      </c>
      <c r="F23" s="29">
        <f t="shared" si="1"/>
        <v>146.88414488085348</v>
      </c>
    </row>
    <row r="24" spans="1:6" ht="15">
      <c r="A24" s="26">
        <f t="shared" si="2"/>
        <v>19</v>
      </c>
      <c r="B24" s="19">
        <v>33725</v>
      </c>
      <c r="C24" s="21">
        <v>126.1</v>
      </c>
      <c r="D24" s="27">
        <f t="shared" si="0"/>
        <v>190</v>
      </c>
      <c r="E24" s="28">
        <f t="shared" si="3"/>
        <v>1.2188222721186606</v>
      </c>
      <c r="F24" s="29">
        <f t="shared" si="1"/>
        <v>153.69348851416308</v>
      </c>
    </row>
    <row r="25" spans="1:6" ht="15">
      <c r="A25" s="26">
        <f t="shared" si="2"/>
        <v>20</v>
      </c>
      <c r="B25" s="19">
        <v>33756</v>
      </c>
      <c r="C25" s="21">
        <v>133</v>
      </c>
      <c r="D25" s="27">
        <f t="shared" si="0"/>
        <v>200</v>
      </c>
      <c r="E25" s="28">
        <f t="shared" si="3"/>
        <v>1.2940102420434725</v>
      </c>
      <c r="F25" s="29">
        <f t="shared" si="1"/>
        <v>172.10336219178183</v>
      </c>
    </row>
    <row r="26" spans="1:6" ht="15">
      <c r="A26" s="26">
        <f t="shared" si="2"/>
        <v>21</v>
      </c>
      <c r="B26" s="19">
        <v>33786</v>
      </c>
      <c r="C26" s="21">
        <v>124.6</v>
      </c>
      <c r="D26" s="27">
        <f t="shared" si="0"/>
        <v>210</v>
      </c>
      <c r="E26" s="28">
        <f t="shared" si="3"/>
        <v>1.374267063873328</v>
      </c>
      <c r="F26" s="29">
        <f t="shared" si="1"/>
        <v>171.23367615861667</v>
      </c>
    </row>
    <row r="27" spans="1:6" ht="15">
      <c r="A27" s="26">
        <f t="shared" si="2"/>
        <v>22</v>
      </c>
      <c r="B27" s="19">
        <v>33819</v>
      </c>
      <c r="C27" s="21">
        <v>116.7</v>
      </c>
      <c r="D27" s="27">
        <f t="shared" si="0"/>
        <v>220</v>
      </c>
      <c r="E27" s="28">
        <f t="shared" si="3"/>
        <v>1.4599568667867815</v>
      </c>
      <c r="F27" s="29">
        <f t="shared" si="1"/>
        <v>170.3769663540174</v>
      </c>
    </row>
    <row r="28" spans="1:6" ht="15">
      <c r="A28" s="26">
        <f t="shared" si="2"/>
        <v>23</v>
      </c>
      <c r="B28" s="19">
        <v>33848</v>
      </c>
      <c r="C28" s="21">
        <v>126.4</v>
      </c>
      <c r="D28" s="27">
        <f t="shared" si="0"/>
        <v>230</v>
      </c>
      <c r="E28" s="28">
        <f t="shared" si="3"/>
        <v>1.5390707908374144</v>
      </c>
      <c r="F28" s="29">
        <f t="shared" si="1"/>
        <v>194.5385479618492</v>
      </c>
    </row>
    <row r="29" spans="1:6" ht="15">
      <c r="A29" s="26">
        <f t="shared" si="2"/>
        <v>24</v>
      </c>
      <c r="B29" s="19">
        <v>33878</v>
      </c>
      <c r="C29" s="21">
        <v>119.9</v>
      </c>
      <c r="D29" s="27">
        <f t="shared" si="0"/>
        <v>240</v>
      </c>
      <c r="E29" s="28">
        <f t="shared" si="3"/>
        <v>1.622473626533828</v>
      </c>
      <c r="F29" s="29">
        <f t="shared" si="1"/>
        <v>194.53458782140598</v>
      </c>
    </row>
    <row r="30" spans="1:6" ht="15">
      <c r="A30" s="26">
        <f t="shared" si="2"/>
        <v>25</v>
      </c>
      <c r="B30" s="19">
        <v>33910</v>
      </c>
      <c r="C30" s="21">
        <v>116.3</v>
      </c>
      <c r="D30" s="27">
        <f t="shared" si="0"/>
        <v>250</v>
      </c>
      <c r="E30" s="28">
        <f t="shared" si="3"/>
        <v>1.7084581493197266</v>
      </c>
      <c r="F30" s="29">
        <f t="shared" si="1"/>
        <v>198.6936827658842</v>
      </c>
    </row>
    <row r="31" spans="1:6" ht="15">
      <c r="A31" s="26">
        <f t="shared" si="2"/>
        <v>26</v>
      </c>
      <c r="B31" s="19">
        <v>33939</v>
      </c>
      <c r="C31" s="21">
        <v>117.2</v>
      </c>
      <c r="D31" s="27">
        <f t="shared" si="0"/>
        <v>260</v>
      </c>
      <c r="E31" s="28">
        <f t="shared" si="3"/>
        <v>1.7937823814016378</v>
      </c>
      <c r="F31" s="29">
        <f t="shared" si="1"/>
        <v>210.23129510027195</v>
      </c>
    </row>
    <row r="32" spans="1:6" ht="15">
      <c r="A32" s="26">
        <f t="shared" si="2"/>
        <v>27</v>
      </c>
      <c r="B32" s="19">
        <v>33973</v>
      </c>
      <c r="C32" s="21">
        <v>116.7</v>
      </c>
      <c r="D32" s="27">
        <f t="shared" si="0"/>
        <v>270</v>
      </c>
      <c r="E32" s="28">
        <f t="shared" si="3"/>
        <v>1.879472184315091</v>
      </c>
      <c r="F32" s="29">
        <f t="shared" si="1"/>
        <v>219.33440390957114</v>
      </c>
    </row>
    <row r="33" spans="1:6" ht="15">
      <c r="A33" s="26">
        <f t="shared" si="2"/>
        <v>28</v>
      </c>
      <c r="B33" s="19">
        <v>34001</v>
      </c>
      <c r="C33" s="21">
        <v>116.8</v>
      </c>
      <c r="D33" s="27">
        <f t="shared" si="0"/>
        <v>280</v>
      </c>
      <c r="E33" s="28">
        <f t="shared" si="3"/>
        <v>1.9650886226712554</v>
      </c>
      <c r="F33" s="29">
        <f t="shared" si="1"/>
        <v>229.5223511280026</v>
      </c>
    </row>
    <row r="34" spans="1:6" ht="15">
      <c r="A34" s="26">
        <f t="shared" si="2"/>
        <v>29</v>
      </c>
      <c r="B34" s="19">
        <v>34029</v>
      </c>
      <c r="C34" s="21">
        <v>113.9</v>
      </c>
      <c r="D34" s="27">
        <f t="shared" si="0"/>
        <v>290</v>
      </c>
      <c r="E34" s="28">
        <f t="shared" si="3"/>
        <v>2.0528849352261282</v>
      </c>
      <c r="F34" s="29">
        <f t="shared" si="1"/>
        <v>233.82359412225603</v>
      </c>
    </row>
    <row r="35" spans="1:6" ht="15">
      <c r="A35" s="26">
        <f t="shared" si="2"/>
        <v>30</v>
      </c>
      <c r="B35" s="19">
        <v>34060</v>
      </c>
      <c r="C35" s="21">
        <v>135.5</v>
      </c>
      <c r="D35" s="27">
        <f t="shared" si="0"/>
        <v>300</v>
      </c>
      <c r="E35" s="28">
        <f t="shared" si="3"/>
        <v>2.126685673233508</v>
      </c>
      <c r="F35" s="29">
        <f t="shared" si="1"/>
        <v>288.1659087231404</v>
      </c>
    </row>
    <row r="36" spans="1:6" ht="15">
      <c r="A36" s="26">
        <f t="shared" si="2"/>
        <v>31</v>
      </c>
      <c r="B36" s="19">
        <v>34092</v>
      </c>
      <c r="C36" s="21">
        <v>150.5</v>
      </c>
      <c r="D36" s="27">
        <f t="shared" si="0"/>
        <v>310</v>
      </c>
      <c r="E36" s="28">
        <f t="shared" si="3"/>
        <v>2.1931308559577607</v>
      </c>
      <c r="F36" s="29">
        <f t="shared" si="1"/>
        <v>330.06619382164297</v>
      </c>
    </row>
    <row r="37" spans="1:6" ht="15">
      <c r="A37" s="26">
        <f t="shared" si="2"/>
        <v>32</v>
      </c>
      <c r="B37" s="19">
        <v>34121</v>
      </c>
      <c r="C37" s="21">
        <v>154.6</v>
      </c>
      <c r="D37" s="27">
        <f t="shared" si="0"/>
        <v>320</v>
      </c>
      <c r="E37" s="28">
        <f t="shared" si="3"/>
        <v>2.257813908997864</v>
      </c>
      <c r="F37" s="29">
        <f t="shared" si="1"/>
        <v>349.0580303310698</v>
      </c>
    </row>
    <row r="38" spans="1:6" ht="15">
      <c r="A38" s="26">
        <f t="shared" si="2"/>
        <v>33</v>
      </c>
      <c r="B38" s="19">
        <v>34151</v>
      </c>
      <c r="C38" s="21">
        <v>147.6</v>
      </c>
      <c r="D38" s="27">
        <f t="shared" si="0"/>
        <v>330</v>
      </c>
      <c r="E38" s="28">
        <f t="shared" si="3"/>
        <v>2.325564586504639</v>
      </c>
      <c r="F38" s="29">
        <f t="shared" si="1"/>
        <v>343.2533329680847</v>
      </c>
    </row>
    <row r="39" spans="1:6" ht="15">
      <c r="A39" s="26">
        <f t="shared" si="2"/>
        <v>34</v>
      </c>
      <c r="B39" s="19">
        <v>34183</v>
      </c>
      <c r="C39" s="21">
        <v>150.7</v>
      </c>
      <c r="D39" s="27">
        <f t="shared" si="0"/>
        <v>340</v>
      </c>
      <c r="E39" s="28">
        <f t="shared" si="3"/>
        <v>2.391921587168209</v>
      </c>
      <c r="F39" s="29">
        <f t="shared" si="1"/>
        <v>360.4625831862491</v>
      </c>
    </row>
    <row r="40" spans="1:6" ht="15">
      <c r="A40" s="26">
        <f t="shared" si="2"/>
        <v>35</v>
      </c>
      <c r="B40" s="19">
        <v>34213</v>
      </c>
      <c r="C40" s="21">
        <v>154.1</v>
      </c>
      <c r="D40" s="27">
        <f t="shared" si="0"/>
        <v>350</v>
      </c>
      <c r="E40" s="28">
        <f t="shared" si="3"/>
        <v>2.456814513839202</v>
      </c>
      <c r="F40" s="29">
        <f t="shared" si="1"/>
        <v>378.595116582621</v>
      </c>
    </row>
    <row r="41" spans="1:6" ht="15">
      <c r="A41" s="26">
        <f t="shared" si="2"/>
        <v>36</v>
      </c>
      <c r="B41" s="19">
        <v>34243</v>
      </c>
      <c r="C41" s="21">
        <v>150.3</v>
      </c>
      <c r="D41" s="27">
        <f t="shared" si="0"/>
        <v>360</v>
      </c>
      <c r="E41" s="28">
        <f t="shared" si="3"/>
        <v>2.523348113306933</v>
      </c>
      <c r="F41" s="29">
        <f t="shared" si="1"/>
        <v>379.2592214300321</v>
      </c>
    </row>
    <row r="42" spans="1:6" ht="15">
      <c r="A42" s="26">
        <f t="shared" si="2"/>
        <v>37</v>
      </c>
      <c r="B42" s="19">
        <v>34274</v>
      </c>
      <c r="C42" s="21">
        <v>144.3</v>
      </c>
      <c r="D42" s="27">
        <f t="shared" si="0"/>
        <v>370</v>
      </c>
      <c r="E42" s="28">
        <f t="shared" si="3"/>
        <v>2.5926481826070025</v>
      </c>
      <c r="F42" s="29">
        <f t="shared" si="1"/>
        <v>374.1191327501905</v>
      </c>
    </row>
    <row r="43" spans="1:6" ht="15">
      <c r="A43" s="26">
        <f t="shared" si="2"/>
        <v>38</v>
      </c>
      <c r="B43" s="19">
        <v>34304</v>
      </c>
      <c r="C43" s="21">
        <v>130.1</v>
      </c>
      <c r="D43" s="27">
        <f t="shared" si="0"/>
        <v>380</v>
      </c>
      <c r="E43" s="28">
        <f t="shared" si="3"/>
        <v>2.669512133414074</v>
      </c>
      <c r="F43" s="29">
        <f t="shared" si="1"/>
        <v>347.30352855717103</v>
      </c>
    </row>
    <row r="44" spans="1:6" ht="15">
      <c r="A44" s="26">
        <f t="shared" si="2"/>
        <v>39</v>
      </c>
      <c r="B44" s="19">
        <v>34337</v>
      </c>
      <c r="C44" s="21">
        <v>131.3</v>
      </c>
      <c r="D44" s="27">
        <f t="shared" si="0"/>
        <v>390</v>
      </c>
      <c r="E44" s="28">
        <f t="shared" si="3"/>
        <v>2.7456735957141505</v>
      </c>
      <c r="F44" s="29">
        <f t="shared" si="1"/>
        <v>360.506943117268</v>
      </c>
    </row>
    <row r="45" spans="1:6" ht="15">
      <c r="A45" s="26">
        <f t="shared" si="2"/>
        <v>40</v>
      </c>
      <c r="B45" s="19">
        <v>34366</v>
      </c>
      <c r="C45" s="21">
        <v>151</v>
      </c>
      <c r="D45" s="27">
        <f t="shared" si="0"/>
        <v>400</v>
      </c>
      <c r="E45" s="28">
        <f t="shared" si="3"/>
        <v>2.8118987612770643</v>
      </c>
      <c r="F45" s="29">
        <f t="shared" si="1"/>
        <v>424.5967129528367</v>
      </c>
    </row>
    <row r="46" spans="1:6" ht="15">
      <c r="A46" s="26">
        <f t="shared" si="2"/>
        <v>41</v>
      </c>
      <c r="B46" s="19">
        <v>34394</v>
      </c>
      <c r="C46" s="21">
        <v>152.1</v>
      </c>
      <c r="D46" s="27">
        <f t="shared" si="0"/>
        <v>410</v>
      </c>
      <c r="E46" s="28">
        <f t="shared" si="3"/>
        <v>2.8776449808694378</v>
      </c>
      <c r="F46" s="29">
        <f t="shared" si="1"/>
        <v>437.6898015902415</v>
      </c>
    </row>
    <row r="47" spans="1:6" ht="15">
      <c r="A47" s="26">
        <f t="shared" si="2"/>
        <v>42</v>
      </c>
      <c r="B47" s="19">
        <v>34425</v>
      </c>
      <c r="C47" s="21">
        <v>150.9</v>
      </c>
      <c r="D47" s="27">
        <f t="shared" si="0"/>
        <v>420</v>
      </c>
      <c r="E47" s="28">
        <f t="shared" si="3"/>
        <v>2.943914033221989</v>
      </c>
      <c r="F47" s="29">
        <f t="shared" si="1"/>
        <v>444.23662761319815</v>
      </c>
    </row>
    <row r="48" spans="1:6" ht="15">
      <c r="A48" s="26">
        <f t="shared" si="2"/>
        <v>43</v>
      </c>
      <c r="B48" s="19">
        <v>34456</v>
      </c>
      <c r="C48" s="21">
        <v>153.4</v>
      </c>
      <c r="D48" s="27">
        <f t="shared" si="0"/>
        <v>430</v>
      </c>
      <c r="E48" s="28">
        <f t="shared" si="3"/>
        <v>3.009103081461885</v>
      </c>
      <c r="F48" s="29">
        <f t="shared" si="1"/>
        <v>461.59641269625314</v>
      </c>
    </row>
    <row r="49" spans="1:6" ht="15">
      <c r="A49" s="26">
        <f t="shared" si="2"/>
        <v>44</v>
      </c>
      <c r="B49" s="19">
        <v>34486</v>
      </c>
      <c r="C49" s="21">
        <v>159.3</v>
      </c>
      <c r="D49" s="27">
        <f t="shared" si="0"/>
        <v>440</v>
      </c>
      <c r="E49" s="28">
        <f t="shared" si="3"/>
        <v>3.07187772050771</v>
      </c>
      <c r="F49" s="29">
        <f t="shared" si="1"/>
        <v>489.35012087687824</v>
      </c>
    </row>
    <row r="50" spans="1:6" ht="15">
      <c r="A50" s="26">
        <f t="shared" si="2"/>
        <v>45</v>
      </c>
      <c r="B50" s="19">
        <v>34516</v>
      </c>
      <c r="C50" s="21">
        <v>159.7</v>
      </c>
      <c r="D50" s="27">
        <f t="shared" si="0"/>
        <v>450</v>
      </c>
      <c r="E50" s="28">
        <f t="shared" si="3"/>
        <v>3.1344951281470337</v>
      </c>
      <c r="F50" s="29">
        <f t="shared" si="1"/>
        <v>500.57887196508125</v>
      </c>
    </row>
    <row r="51" spans="1:6" ht="15">
      <c r="A51" s="26">
        <f t="shared" si="2"/>
        <v>46</v>
      </c>
      <c r="B51" s="19">
        <v>34547</v>
      </c>
      <c r="C51" s="21">
        <v>155.8</v>
      </c>
      <c r="D51" s="27">
        <f t="shared" si="0"/>
        <v>460</v>
      </c>
      <c r="E51" s="28">
        <f t="shared" si="3"/>
        <v>3.1986799805218733</v>
      </c>
      <c r="F51" s="29">
        <f t="shared" si="1"/>
        <v>498.35434096530787</v>
      </c>
    </row>
    <row r="52" spans="1:6" ht="15">
      <c r="A52" s="26">
        <f t="shared" si="2"/>
        <v>47</v>
      </c>
      <c r="B52" s="19">
        <v>34578</v>
      </c>
      <c r="C52" s="21">
        <v>156</v>
      </c>
      <c r="D52" s="27">
        <f t="shared" si="0"/>
        <v>470</v>
      </c>
      <c r="E52" s="28">
        <f t="shared" si="3"/>
        <v>3.2627825446244376</v>
      </c>
      <c r="F52" s="29">
        <f t="shared" si="1"/>
        <v>508.99407696141225</v>
      </c>
    </row>
    <row r="53" spans="1:6" ht="15">
      <c r="A53" s="26">
        <f t="shared" si="2"/>
        <v>48</v>
      </c>
      <c r="B53" s="19">
        <v>34610</v>
      </c>
      <c r="C53" s="21">
        <v>149.6</v>
      </c>
      <c r="D53" s="27">
        <f t="shared" si="0"/>
        <v>480</v>
      </c>
      <c r="E53" s="28">
        <f t="shared" si="3"/>
        <v>3.329627464410534</v>
      </c>
      <c r="F53" s="29">
        <f t="shared" si="1"/>
        <v>498.11226867581587</v>
      </c>
    </row>
    <row r="54" spans="1:6" ht="15">
      <c r="A54" s="26">
        <f t="shared" si="2"/>
        <v>49</v>
      </c>
      <c r="B54" s="19">
        <v>34639</v>
      </c>
      <c r="C54" s="21">
        <v>147.7</v>
      </c>
      <c r="D54" s="27">
        <f t="shared" si="0"/>
        <v>490</v>
      </c>
      <c r="E54" s="28">
        <f t="shared" si="3"/>
        <v>3.397332271451834</v>
      </c>
      <c r="F54" s="29">
        <f t="shared" si="1"/>
        <v>501.78597649343584</v>
      </c>
    </row>
    <row r="55" spans="1:6" ht="15">
      <c r="A55" s="26">
        <f t="shared" si="2"/>
        <v>50</v>
      </c>
      <c r="B55" s="19">
        <v>34669</v>
      </c>
      <c r="C55" s="21">
        <v>139.3</v>
      </c>
      <c r="D55" s="27">
        <f t="shared" si="0"/>
        <v>500</v>
      </c>
      <c r="E55" s="28">
        <f t="shared" si="3"/>
        <v>3.4691197804252725</v>
      </c>
      <c r="F55" s="29">
        <f t="shared" si="1"/>
        <v>483.2483854132405</v>
      </c>
    </row>
    <row r="56" spans="1:6" ht="15">
      <c r="A56" s="26">
        <f t="shared" si="2"/>
        <v>51</v>
      </c>
      <c r="B56" s="19">
        <v>34702</v>
      </c>
      <c r="C56" s="21">
        <v>142.6</v>
      </c>
      <c r="D56" s="27">
        <f t="shared" si="0"/>
        <v>510</v>
      </c>
      <c r="E56" s="28">
        <f t="shared" si="3"/>
        <v>3.5392460076342487</v>
      </c>
      <c r="F56" s="29">
        <f t="shared" si="1"/>
        <v>504.6964806886438</v>
      </c>
    </row>
    <row r="57" spans="1:6" ht="15">
      <c r="A57" s="26">
        <f t="shared" si="2"/>
        <v>52</v>
      </c>
      <c r="B57" s="19">
        <v>34731</v>
      </c>
      <c r="C57" s="21">
        <v>135.7</v>
      </c>
      <c r="D57" s="27">
        <f t="shared" si="0"/>
        <v>520</v>
      </c>
      <c r="E57" s="28">
        <f t="shared" si="3"/>
        <v>3.6129379752097828</v>
      </c>
      <c r="F57" s="29">
        <f t="shared" si="1"/>
        <v>490.2756832359675</v>
      </c>
    </row>
    <row r="58" spans="1:6" ht="15">
      <c r="A58" s="26">
        <f t="shared" si="2"/>
        <v>53</v>
      </c>
      <c r="B58" s="19">
        <v>34759</v>
      </c>
      <c r="C58" s="21">
        <v>122.3</v>
      </c>
      <c r="D58" s="27">
        <f t="shared" si="0"/>
        <v>530</v>
      </c>
      <c r="E58" s="28">
        <f t="shared" si="3"/>
        <v>3.694704124024174</v>
      </c>
      <c r="F58" s="29">
        <f t="shared" si="1"/>
        <v>451.86231436815643</v>
      </c>
    </row>
    <row r="59" spans="1:6" ht="15">
      <c r="A59" s="26">
        <f t="shared" si="2"/>
        <v>54</v>
      </c>
      <c r="B59" s="19">
        <v>34792</v>
      </c>
      <c r="C59" s="21">
        <v>114.2</v>
      </c>
      <c r="D59" s="27">
        <f t="shared" si="0"/>
        <v>540</v>
      </c>
      <c r="E59" s="28">
        <f t="shared" si="3"/>
        <v>3.7822697982798656</v>
      </c>
      <c r="F59" s="29">
        <f t="shared" si="1"/>
        <v>431.9352109635607</v>
      </c>
    </row>
    <row r="60" spans="1:6" ht="15">
      <c r="A60" s="26">
        <f t="shared" si="2"/>
        <v>55</v>
      </c>
      <c r="B60" s="19">
        <v>34820</v>
      </c>
      <c r="C60" s="21">
        <v>119.5</v>
      </c>
      <c r="D60" s="27">
        <f t="shared" si="0"/>
        <v>550</v>
      </c>
      <c r="E60" s="28">
        <f t="shared" si="3"/>
        <v>3.8659518066480665</v>
      </c>
      <c r="F60" s="29">
        <f t="shared" si="1"/>
        <v>461.98124089444394</v>
      </c>
    </row>
    <row r="61" spans="1:6" ht="15">
      <c r="A61" s="26">
        <f t="shared" si="2"/>
        <v>56</v>
      </c>
      <c r="B61" s="19">
        <v>34851</v>
      </c>
      <c r="C61" s="21">
        <v>110.4</v>
      </c>
      <c r="D61" s="27">
        <f t="shared" si="0"/>
        <v>560</v>
      </c>
      <c r="E61" s="28">
        <f t="shared" si="3"/>
        <v>3.956531516792994</v>
      </c>
      <c r="F61" s="29">
        <f t="shared" si="1"/>
        <v>436.80107945394656</v>
      </c>
    </row>
    <row r="62" spans="1:6" ht="15">
      <c r="A62" s="26">
        <f t="shared" si="2"/>
        <v>57</v>
      </c>
      <c r="B62" s="19">
        <v>34883</v>
      </c>
      <c r="C62" s="21">
        <v>104.3</v>
      </c>
      <c r="D62" s="27">
        <f t="shared" si="0"/>
        <v>570</v>
      </c>
      <c r="E62" s="28">
        <f t="shared" si="3"/>
        <v>4.052408793878325</v>
      </c>
      <c r="F62" s="29">
        <f t="shared" si="1"/>
        <v>422.66623720150926</v>
      </c>
    </row>
    <row r="63" spans="1:6" ht="15">
      <c r="A63" s="26">
        <f t="shared" si="2"/>
        <v>58</v>
      </c>
      <c r="B63" s="19">
        <v>34912</v>
      </c>
      <c r="C63" s="21">
        <v>116</v>
      </c>
      <c r="D63" s="27">
        <f t="shared" si="0"/>
        <v>580</v>
      </c>
      <c r="E63" s="28">
        <f t="shared" si="3"/>
        <v>4.138615690430049</v>
      </c>
      <c r="F63" s="29">
        <f t="shared" si="1"/>
        <v>480.0794200898857</v>
      </c>
    </row>
    <row r="64" spans="1:6" ht="15">
      <c r="A64" s="26">
        <f t="shared" si="2"/>
        <v>59</v>
      </c>
      <c r="B64" s="19">
        <v>34943</v>
      </c>
      <c r="C64" s="21">
        <v>128.4</v>
      </c>
      <c r="D64" s="27">
        <f t="shared" si="0"/>
        <v>590</v>
      </c>
      <c r="E64" s="28">
        <f t="shared" si="3"/>
        <v>4.2164973103677434</v>
      </c>
      <c r="F64" s="29">
        <f t="shared" si="1"/>
        <v>541.3982546512183</v>
      </c>
    </row>
    <row r="65" spans="1:6" ht="15">
      <c r="A65" s="26">
        <f t="shared" si="2"/>
        <v>60</v>
      </c>
      <c r="B65" s="19">
        <v>34974</v>
      </c>
      <c r="C65" s="21">
        <v>129.1</v>
      </c>
      <c r="D65" s="27">
        <f t="shared" si="0"/>
        <v>600</v>
      </c>
      <c r="E65" s="28">
        <f t="shared" si="3"/>
        <v>4.293956644217472</v>
      </c>
      <c r="F65" s="29">
        <f t="shared" si="1"/>
        <v>554.3498027684756</v>
      </c>
    </row>
    <row r="66" spans="1:6" ht="15">
      <c r="A66" s="26">
        <f t="shared" si="2"/>
        <v>61</v>
      </c>
      <c r="B66" s="19">
        <v>35004</v>
      </c>
      <c r="C66" s="21">
        <v>127.3</v>
      </c>
      <c r="D66" s="27">
        <f t="shared" si="0"/>
        <v>610</v>
      </c>
      <c r="E66" s="28">
        <f t="shared" si="3"/>
        <v>4.372511239661305</v>
      </c>
      <c r="F66" s="29">
        <f t="shared" si="1"/>
        <v>556.6206808088841</v>
      </c>
    </row>
    <row r="67" spans="1:6" ht="15">
      <c r="A67" s="26">
        <f t="shared" si="2"/>
        <v>62</v>
      </c>
      <c r="B67" s="19">
        <v>35034</v>
      </c>
      <c r="C67" s="21">
        <v>129.3</v>
      </c>
      <c r="D67" s="27">
        <f t="shared" si="0"/>
        <v>620</v>
      </c>
      <c r="E67" s="28">
        <f t="shared" si="3"/>
        <v>4.449850760156278</v>
      </c>
      <c r="F67" s="29">
        <f t="shared" si="1"/>
        <v>575.3657032882068</v>
      </c>
    </row>
    <row r="68" spans="1:6" ht="15">
      <c r="A68" s="26">
        <f t="shared" si="2"/>
        <v>63</v>
      </c>
      <c r="B68" s="19">
        <v>35065</v>
      </c>
      <c r="C68" s="21">
        <v>133.8</v>
      </c>
      <c r="D68" s="27">
        <f t="shared" si="0"/>
        <v>630</v>
      </c>
      <c r="E68" s="28">
        <f t="shared" si="3"/>
        <v>4.524589175701869</v>
      </c>
      <c r="F68" s="29">
        <f t="shared" si="1"/>
        <v>605.3900317089101</v>
      </c>
    </row>
    <row r="69" spans="1:6" ht="15">
      <c r="A69" s="26">
        <f t="shared" si="2"/>
        <v>64</v>
      </c>
      <c r="B69" s="19">
        <v>35096</v>
      </c>
      <c r="C69" s="21">
        <v>137.8</v>
      </c>
      <c r="D69" s="27">
        <f t="shared" si="0"/>
        <v>640</v>
      </c>
      <c r="E69" s="28">
        <f t="shared" si="3"/>
        <v>4.597158116195337</v>
      </c>
      <c r="F69" s="29">
        <f t="shared" si="1"/>
        <v>633.4883884117176</v>
      </c>
    </row>
    <row r="70" spans="1:6" ht="15">
      <c r="A70" s="26">
        <f t="shared" si="2"/>
        <v>65</v>
      </c>
      <c r="B70" s="19">
        <v>35125</v>
      </c>
      <c r="C70" s="21">
        <v>132</v>
      </c>
      <c r="D70" s="27">
        <f aca="true" t="shared" si="4" ref="D70:D133">$B$1*A70</f>
        <v>650</v>
      </c>
      <c r="E70" s="28">
        <f t="shared" si="3"/>
        <v>4.672915691952913</v>
      </c>
      <c r="F70" s="29">
        <f aca="true" t="shared" si="5" ref="F70:F133">C70*E70</f>
        <v>616.8248713377845</v>
      </c>
    </row>
    <row r="71" spans="1:6" ht="15">
      <c r="A71" s="26">
        <f aca="true" t="shared" si="6" ref="A71:A134">A70+1</f>
        <v>66</v>
      </c>
      <c r="B71" s="19">
        <v>35156</v>
      </c>
      <c r="C71" s="21">
        <v>138.3</v>
      </c>
      <c r="D71" s="27">
        <f t="shared" si="4"/>
        <v>660</v>
      </c>
      <c r="E71" s="28">
        <f aca="true" t="shared" si="7" ref="E71:E134">E70+$B$1/C71</f>
        <v>4.745222271851684</v>
      </c>
      <c r="F71" s="29">
        <f t="shared" si="5"/>
        <v>656.264240197088</v>
      </c>
    </row>
    <row r="72" spans="1:6" ht="15">
      <c r="A72" s="26">
        <f t="shared" si="6"/>
        <v>67</v>
      </c>
      <c r="B72" s="19">
        <v>35186</v>
      </c>
      <c r="C72" s="21">
        <v>142.7</v>
      </c>
      <c r="D72" s="27">
        <f t="shared" si="4"/>
        <v>670</v>
      </c>
      <c r="E72" s="28">
        <f t="shared" si="7"/>
        <v>4.815299356644957</v>
      </c>
      <c r="F72" s="29">
        <f t="shared" si="5"/>
        <v>687.1432181932353</v>
      </c>
    </row>
    <row r="73" spans="1:6" ht="15">
      <c r="A73" s="26">
        <f t="shared" si="6"/>
        <v>68</v>
      </c>
      <c r="B73" s="19">
        <v>35219</v>
      </c>
      <c r="C73" s="21">
        <v>140.2</v>
      </c>
      <c r="D73" s="27">
        <f t="shared" si="4"/>
        <v>680</v>
      </c>
      <c r="E73" s="28">
        <f t="shared" si="7"/>
        <v>4.886626032821847</v>
      </c>
      <c r="F73" s="29">
        <f t="shared" si="5"/>
        <v>685.1049698016229</v>
      </c>
    </row>
    <row r="74" spans="1:6" ht="15">
      <c r="A74" s="26">
        <f t="shared" si="6"/>
        <v>69</v>
      </c>
      <c r="B74" s="19">
        <v>35247</v>
      </c>
      <c r="C74" s="21">
        <v>146.5</v>
      </c>
      <c r="D74" s="27">
        <f t="shared" si="4"/>
        <v>690</v>
      </c>
      <c r="E74" s="28">
        <f t="shared" si="7"/>
        <v>4.954885418487376</v>
      </c>
      <c r="F74" s="29">
        <f t="shared" si="5"/>
        <v>725.8907138084006</v>
      </c>
    </row>
    <row r="75" spans="1:6" ht="15">
      <c r="A75" s="26">
        <f t="shared" si="6"/>
        <v>70</v>
      </c>
      <c r="B75" s="19">
        <v>35278</v>
      </c>
      <c r="C75" s="21">
        <v>136.9</v>
      </c>
      <c r="D75" s="27">
        <f t="shared" si="4"/>
        <v>700</v>
      </c>
      <c r="E75" s="28">
        <f t="shared" si="7"/>
        <v>5.027931437479341</v>
      </c>
      <c r="F75" s="29">
        <f t="shared" si="5"/>
        <v>688.3238137909218</v>
      </c>
    </row>
    <row r="76" spans="1:6" ht="15">
      <c r="A76" s="26">
        <f t="shared" si="6"/>
        <v>71</v>
      </c>
      <c r="B76" s="19">
        <v>35310</v>
      </c>
      <c r="C76" s="21">
        <v>132.3</v>
      </c>
      <c r="D76" s="27">
        <f t="shared" si="4"/>
        <v>710</v>
      </c>
      <c r="E76" s="28">
        <f t="shared" si="7"/>
        <v>5.103517227350846</v>
      </c>
      <c r="F76" s="29">
        <f t="shared" si="5"/>
        <v>675.195329178517</v>
      </c>
    </row>
    <row r="77" spans="1:6" ht="15">
      <c r="A77" s="26">
        <f t="shared" si="6"/>
        <v>72</v>
      </c>
      <c r="B77" s="19">
        <v>35339</v>
      </c>
      <c r="C77" s="21">
        <v>138.6</v>
      </c>
      <c r="D77" s="27">
        <f t="shared" si="4"/>
        <v>720</v>
      </c>
      <c r="E77" s="28">
        <f t="shared" si="7"/>
        <v>5.175667299500918</v>
      </c>
      <c r="F77" s="29">
        <f t="shared" si="5"/>
        <v>717.3474877108272</v>
      </c>
    </row>
    <row r="78" spans="1:6" ht="15">
      <c r="A78" s="26">
        <f t="shared" si="6"/>
        <v>73</v>
      </c>
      <c r="B78" s="19">
        <v>35370</v>
      </c>
      <c r="C78" s="21">
        <v>134.2</v>
      </c>
      <c r="D78" s="27">
        <f t="shared" si="4"/>
        <v>730</v>
      </c>
      <c r="E78" s="28">
        <f t="shared" si="7"/>
        <v>5.250182947787058</v>
      </c>
      <c r="F78" s="29">
        <f t="shared" si="5"/>
        <v>704.5745515930232</v>
      </c>
    </row>
    <row r="79" spans="1:6" ht="15">
      <c r="A79" s="26">
        <f t="shared" si="6"/>
        <v>74</v>
      </c>
      <c r="B79" s="19">
        <v>35401</v>
      </c>
      <c r="C79" s="21">
        <v>134.8</v>
      </c>
      <c r="D79" s="27">
        <f t="shared" si="4"/>
        <v>740</v>
      </c>
      <c r="E79" s="28">
        <f t="shared" si="7"/>
        <v>5.324366924048186</v>
      </c>
      <c r="F79" s="29">
        <f t="shared" si="5"/>
        <v>717.7246613616956</v>
      </c>
    </row>
    <row r="80" spans="1:6" ht="15">
      <c r="A80" s="26">
        <f t="shared" si="6"/>
        <v>75</v>
      </c>
      <c r="B80" s="19">
        <v>35432</v>
      </c>
      <c r="C80" s="21">
        <v>133.9</v>
      </c>
      <c r="D80" s="27">
        <f t="shared" si="4"/>
        <v>750</v>
      </c>
      <c r="E80" s="28">
        <f t="shared" si="7"/>
        <v>5.399049523002629</v>
      </c>
      <c r="F80" s="29">
        <f t="shared" si="5"/>
        <v>722.9327311300522</v>
      </c>
    </row>
    <row r="81" spans="1:6" ht="15">
      <c r="A81" s="26">
        <f t="shared" si="6"/>
        <v>76</v>
      </c>
      <c r="B81" s="19">
        <v>35464</v>
      </c>
      <c r="C81" s="21">
        <v>129.1</v>
      </c>
      <c r="D81" s="27">
        <f t="shared" si="4"/>
        <v>760</v>
      </c>
      <c r="E81" s="28">
        <f t="shared" si="7"/>
        <v>5.476508856852358</v>
      </c>
      <c r="F81" s="29">
        <f t="shared" si="5"/>
        <v>707.0172934196394</v>
      </c>
    </row>
    <row r="82" spans="1:6" ht="15">
      <c r="A82" s="26">
        <f t="shared" si="6"/>
        <v>77</v>
      </c>
      <c r="B82" s="19">
        <v>35492</v>
      </c>
      <c r="C82" s="21">
        <v>131.5</v>
      </c>
      <c r="D82" s="27">
        <f t="shared" si="4"/>
        <v>770</v>
      </c>
      <c r="E82" s="28">
        <f t="shared" si="7"/>
        <v>5.552554484228784</v>
      </c>
      <c r="F82" s="29">
        <f t="shared" si="5"/>
        <v>730.1609146760851</v>
      </c>
    </row>
    <row r="83" spans="1:6" ht="15">
      <c r="A83" s="26">
        <f t="shared" si="6"/>
        <v>78</v>
      </c>
      <c r="B83" s="19">
        <v>35521</v>
      </c>
      <c r="C83" s="21">
        <v>132.8</v>
      </c>
      <c r="D83" s="27">
        <f t="shared" si="4"/>
        <v>780</v>
      </c>
      <c r="E83" s="28">
        <f t="shared" si="7"/>
        <v>5.627855689048061</v>
      </c>
      <c r="F83" s="29">
        <f t="shared" si="5"/>
        <v>747.3792355055825</v>
      </c>
    </row>
    <row r="84" spans="1:6" ht="15">
      <c r="A84" s="26">
        <f t="shared" si="6"/>
        <v>79</v>
      </c>
      <c r="B84" s="19">
        <v>35551</v>
      </c>
      <c r="C84" s="21">
        <v>143.7</v>
      </c>
      <c r="D84" s="27">
        <f t="shared" si="4"/>
        <v>790</v>
      </c>
      <c r="E84" s="28">
        <f t="shared" si="7"/>
        <v>5.697445111455854</v>
      </c>
      <c r="F84" s="29">
        <f t="shared" si="5"/>
        <v>818.7228625162062</v>
      </c>
    </row>
    <row r="85" spans="1:6" ht="15">
      <c r="A85" s="26">
        <f t="shared" si="6"/>
        <v>80</v>
      </c>
      <c r="B85" s="19">
        <v>35583</v>
      </c>
      <c r="C85" s="21">
        <v>147.5</v>
      </c>
      <c r="D85" s="27">
        <f t="shared" si="4"/>
        <v>800</v>
      </c>
      <c r="E85" s="28">
        <f t="shared" si="7"/>
        <v>5.765241721625346</v>
      </c>
      <c r="F85" s="29">
        <f t="shared" si="5"/>
        <v>850.3731539397385</v>
      </c>
    </row>
    <row r="86" spans="1:6" ht="15">
      <c r="A86" s="26">
        <f t="shared" si="6"/>
        <v>81</v>
      </c>
      <c r="B86" s="19">
        <v>35612</v>
      </c>
      <c r="C86" s="21">
        <v>149.5</v>
      </c>
      <c r="D86" s="27">
        <f t="shared" si="4"/>
        <v>810</v>
      </c>
      <c r="E86" s="28">
        <f t="shared" si="7"/>
        <v>5.832131353732369</v>
      </c>
      <c r="F86" s="29">
        <f t="shared" si="5"/>
        <v>871.9036373829891</v>
      </c>
    </row>
    <row r="87" spans="1:6" ht="15">
      <c r="A87" s="26">
        <f t="shared" si="6"/>
        <v>82</v>
      </c>
      <c r="B87" s="19">
        <v>35643</v>
      </c>
      <c r="C87" s="21">
        <v>159.3</v>
      </c>
      <c r="D87" s="27">
        <f t="shared" si="4"/>
        <v>820</v>
      </c>
      <c r="E87" s="28">
        <f t="shared" si="7"/>
        <v>5.894905992778194</v>
      </c>
      <c r="F87" s="29">
        <f t="shared" si="5"/>
        <v>939.0585246495664</v>
      </c>
    </row>
    <row r="88" spans="1:6" ht="15">
      <c r="A88" s="26">
        <f t="shared" si="6"/>
        <v>83</v>
      </c>
      <c r="B88" s="19">
        <v>35674</v>
      </c>
      <c r="C88" s="21">
        <v>143.4</v>
      </c>
      <c r="D88" s="27">
        <f t="shared" si="4"/>
        <v>830</v>
      </c>
      <c r="E88" s="28">
        <f t="shared" si="7"/>
        <v>5.964640999751695</v>
      </c>
      <c r="F88" s="29">
        <f t="shared" si="5"/>
        <v>855.329519364393</v>
      </c>
    </row>
    <row r="89" spans="1:6" ht="15">
      <c r="A89" s="26">
        <f t="shared" si="6"/>
        <v>84</v>
      </c>
      <c r="B89" s="19">
        <v>35704</v>
      </c>
      <c r="C89" s="21">
        <v>153.4</v>
      </c>
      <c r="D89" s="27">
        <f t="shared" si="4"/>
        <v>840</v>
      </c>
      <c r="E89" s="28">
        <f t="shared" si="7"/>
        <v>6.029830047991591</v>
      </c>
      <c r="F89" s="29">
        <f t="shared" si="5"/>
        <v>924.9759293619101</v>
      </c>
    </row>
    <row r="90" spans="1:6" ht="15">
      <c r="A90" s="26">
        <f t="shared" si="6"/>
        <v>85</v>
      </c>
      <c r="B90" s="19">
        <v>35737</v>
      </c>
      <c r="C90" s="21">
        <v>137</v>
      </c>
      <c r="D90" s="27">
        <f t="shared" si="4"/>
        <v>850</v>
      </c>
      <c r="E90" s="28">
        <f t="shared" si="7"/>
        <v>6.102822748721517</v>
      </c>
      <c r="F90" s="29">
        <f t="shared" si="5"/>
        <v>836.0867165748479</v>
      </c>
    </row>
    <row r="91" spans="1:6" ht="15">
      <c r="A91" s="26">
        <f t="shared" si="6"/>
        <v>86</v>
      </c>
      <c r="B91" s="19">
        <v>35765</v>
      </c>
      <c r="C91" s="21">
        <v>141.3</v>
      </c>
      <c r="D91" s="27">
        <f t="shared" si="4"/>
        <v>860</v>
      </c>
      <c r="E91" s="28">
        <f t="shared" si="7"/>
        <v>6.173594157072544</v>
      </c>
      <c r="F91" s="29">
        <f t="shared" si="5"/>
        <v>872.3288543943505</v>
      </c>
    </row>
    <row r="92" spans="1:6" ht="15">
      <c r="A92" s="26">
        <f t="shared" si="6"/>
        <v>87</v>
      </c>
      <c r="B92" s="19">
        <v>35797</v>
      </c>
      <c r="C92" s="21">
        <v>133.2</v>
      </c>
      <c r="D92" s="27">
        <f t="shared" si="4"/>
        <v>870</v>
      </c>
      <c r="E92" s="28">
        <f t="shared" si="7"/>
        <v>6.248669232147619</v>
      </c>
      <c r="F92" s="29">
        <f t="shared" si="5"/>
        <v>832.3227417220628</v>
      </c>
    </row>
    <row r="93" spans="1:6" ht="15">
      <c r="A93" s="26">
        <f t="shared" si="6"/>
        <v>88</v>
      </c>
      <c r="B93" s="19">
        <v>35828</v>
      </c>
      <c r="C93" s="21">
        <v>139</v>
      </c>
      <c r="D93" s="27">
        <f t="shared" si="4"/>
        <v>880</v>
      </c>
      <c r="E93" s="28">
        <f t="shared" si="7"/>
        <v>6.320611678190785</v>
      </c>
      <c r="F93" s="29">
        <f t="shared" si="5"/>
        <v>878.5650232685191</v>
      </c>
    </row>
    <row r="94" spans="1:6" ht="15">
      <c r="A94" s="26">
        <f t="shared" si="6"/>
        <v>89</v>
      </c>
      <c r="B94" s="19">
        <v>35856</v>
      </c>
      <c r="C94" s="21">
        <v>136.5</v>
      </c>
      <c r="D94" s="27">
        <f t="shared" si="4"/>
        <v>890</v>
      </c>
      <c r="E94" s="28">
        <f t="shared" si="7"/>
        <v>6.393871751450858</v>
      </c>
      <c r="F94" s="29">
        <f t="shared" si="5"/>
        <v>872.7634940730421</v>
      </c>
    </row>
    <row r="95" spans="1:6" ht="15">
      <c r="A95" s="26">
        <f t="shared" si="6"/>
        <v>90</v>
      </c>
      <c r="B95" s="19">
        <v>35886</v>
      </c>
      <c r="C95" s="21">
        <v>136.2</v>
      </c>
      <c r="D95" s="27">
        <f t="shared" si="4"/>
        <v>900</v>
      </c>
      <c r="E95" s="28">
        <f t="shared" si="7"/>
        <v>6.4672931905110635</v>
      </c>
      <c r="F95" s="29">
        <f t="shared" si="5"/>
        <v>880.8453325476067</v>
      </c>
    </row>
    <row r="96" spans="1:6" ht="15">
      <c r="A96" s="26">
        <f t="shared" si="6"/>
        <v>91</v>
      </c>
      <c r="B96" s="19">
        <v>35916</v>
      </c>
      <c r="C96" s="21">
        <v>136.9</v>
      </c>
      <c r="D96" s="27">
        <f t="shared" si="4"/>
        <v>910</v>
      </c>
      <c r="E96" s="28">
        <f t="shared" si="7"/>
        <v>6.540339209503029</v>
      </c>
      <c r="F96" s="29">
        <f t="shared" si="5"/>
        <v>895.3724377809647</v>
      </c>
    </row>
    <row r="97" spans="1:6" ht="15">
      <c r="A97" s="26">
        <f t="shared" si="6"/>
        <v>92</v>
      </c>
      <c r="B97" s="19">
        <v>35947</v>
      </c>
      <c r="C97" s="21">
        <v>134.1</v>
      </c>
      <c r="D97" s="27">
        <f t="shared" si="4"/>
        <v>920</v>
      </c>
      <c r="E97" s="28">
        <f t="shared" si="7"/>
        <v>6.614910425013841</v>
      </c>
      <c r="F97" s="29">
        <f t="shared" si="5"/>
        <v>887.059487994356</v>
      </c>
    </row>
    <row r="98" spans="1:6" ht="15">
      <c r="A98" s="26">
        <f t="shared" si="6"/>
        <v>93</v>
      </c>
      <c r="B98" s="19">
        <v>35977</v>
      </c>
      <c r="C98" s="21">
        <v>138.3</v>
      </c>
      <c r="D98" s="27">
        <f t="shared" si="4"/>
        <v>930</v>
      </c>
      <c r="E98" s="28">
        <f t="shared" si="7"/>
        <v>6.687217004912612</v>
      </c>
      <c r="F98" s="29">
        <f t="shared" si="5"/>
        <v>924.8421117794143</v>
      </c>
    </row>
    <row r="99" spans="1:6" ht="15">
      <c r="A99" s="26">
        <f t="shared" si="6"/>
        <v>94</v>
      </c>
      <c r="B99" s="19">
        <v>36010</v>
      </c>
      <c r="C99" s="21">
        <v>141.1</v>
      </c>
      <c r="D99" s="27">
        <f t="shared" si="4"/>
        <v>940</v>
      </c>
      <c r="E99" s="28">
        <f t="shared" si="7"/>
        <v>6.758088727095461</v>
      </c>
      <c r="F99" s="29">
        <f t="shared" si="5"/>
        <v>953.5663193931695</v>
      </c>
    </row>
    <row r="100" spans="1:6" ht="15">
      <c r="A100" s="26">
        <f t="shared" si="6"/>
        <v>95</v>
      </c>
      <c r="B100" s="19">
        <v>36039</v>
      </c>
      <c r="C100" s="21">
        <v>127.8</v>
      </c>
      <c r="D100" s="27">
        <f t="shared" si="4"/>
        <v>950</v>
      </c>
      <c r="E100" s="28">
        <f t="shared" si="7"/>
        <v>6.836335988441314</v>
      </c>
      <c r="F100" s="29">
        <f t="shared" si="5"/>
        <v>873.6837393227999</v>
      </c>
    </row>
    <row r="101" spans="1:6" ht="15">
      <c r="A101" s="26">
        <f t="shared" si="6"/>
        <v>96</v>
      </c>
      <c r="B101" s="19">
        <v>36069</v>
      </c>
      <c r="C101" s="21">
        <v>118.2</v>
      </c>
      <c r="D101" s="27">
        <f t="shared" si="4"/>
        <v>960</v>
      </c>
      <c r="E101" s="28">
        <f t="shared" si="7"/>
        <v>6.920938357307642</v>
      </c>
      <c r="F101" s="29">
        <f t="shared" si="5"/>
        <v>818.0549138337633</v>
      </c>
    </row>
    <row r="102" spans="1:6" ht="15">
      <c r="A102" s="26">
        <f t="shared" si="6"/>
        <v>97</v>
      </c>
      <c r="B102" s="19">
        <v>36101</v>
      </c>
      <c r="C102" s="21">
        <v>116.2</v>
      </c>
      <c r="D102" s="27">
        <f t="shared" si="4"/>
        <v>970</v>
      </c>
      <c r="E102" s="28">
        <f t="shared" si="7"/>
        <v>7.006996877101101</v>
      </c>
      <c r="F102" s="29">
        <f t="shared" si="5"/>
        <v>814.213037119148</v>
      </c>
    </row>
    <row r="103" spans="1:6" ht="15">
      <c r="A103" s="26">
        <f t="shared" si="6"/>
        <v>98</v>
      </c>
      <c r="B103" s="19">
        <v>36130</v>
      </c>
      <c r="C103" s="21">
        <v>127</v>
      </c>
      <c r="D103" s="27">
        <f t="shared" si="4"/>
        <v>980</v>
      </c>
      <c r="E103" s="28">
        <f t="shared" si="7"/>
        <v>7.085737034581416</v>
      </c>
      <c r="F103" s="29">
        <f t="shared" si="5"/>
        <v>899.8886033918399</v>
      </c>
    </row>
    <row r="104" spans="1:6" ht="15">
      <c r="A104" s="26">
        <f t="shared" si="6"/>
        <v>99</v>
      </c>
      <c r="B104" s="19">
        <v>36164</v>
      </c>
      <c r="C104" s="21">
        <v>120.9</v>
      </c>
      <c r="D104" s="27">
        <f t="shared" si="4"/>
        <v>990</v>
      </c>
      <c r="E104" s="28">
        <f t="shared" si="7"/>
        <v>7.168450020520209</v>
      </c>
      <c r="F104" s="29">
        <f t="shared" si="5"/>
        <v>866.6656074808933</v>
      </c>
    </row>
    <row r="105" spans="1:6" ht="15">
      <c r="A105" s="26">
        <f t="shared" si="6"/>
        <v>100</v>
      </c>
      <c r="B105" s="19">
        <v>36192</v>
      </c>
      <c r="C105" s="21">
        <v>125.3</v>
      </c>
      <c r="D105" s="27">
        <f t="shared" si="4"/>
        <v>1000</v>
      </c>
      <c r="E105" s="28">
        <f t="shared" si="7"/>
        <v>7.248258480216936</v>
      </c>
      <c r="F105" s="29">
        <f t="shared" si="5"/>
        <v>908.2067875711821</v>
      </c>
    </row>
    <row r="106" spans="1:6" ht="15">
      <c r="A106" s="26">
        <f t="shared" si="6"/>
        <v>101</v>
      </c>
      <c r="B106" s="19">
        <v>36220</v>
      </c>
      <c r="C106" s="21">
        <v>124.3</v>
      </c>
      <c r="D106" s="27">
        <f t="shared" si="4"/>
        <v>1010</v>
      </c>
      <c r="E106" s="28">
        <f t="shared" si="7"/>
        <v>7.3287090031453355</v>
      </c>
      <c r="F106" s="29">
        <f t="shared" si="5"/>
        <v>910.9585290909652</v>
      </c>
    </row>
    <row r="107" spans="1:6" ht="15">
      <c r="A107" s="26">
        <f t="shared" si="6"/>
        <v>102</v>
      </c>
      <c r="B107" s="19">
        <v>36251</v>
      </c>
      <c r="C107" s="21">
        <v>146.2</v>
      </c>
      <c r="D107" s="27">
        <f t="shared" si="4"/>
        <v>1020</v>
      </c>
      <c r="E107" s="28">
        <f t="shared" si="7"/>
        <v>7.397108455949713</v>
      </c>
      <c r="F107" s="29">
        <f t="shared" si="5"/>
        <v>1081.457256259848</v>
      </c>
    </row>
    <row r="108" spans="1:6" ht="15">
      <c r="A108" s="26">
        <f t="shared" si="6"/>
        <v>103</v>
      </c>
      <c r="B108" s="19">
        <v>36283</v>
      </c>
      <c r="C108" s="21">
        <v>151.4</v>
      </c>
      <c r="D108" s="27">
        <f t="shared" si="4"/>
        <v>1030</v>
      </c>
      <c r="E108" s="28">
        <f t="shared" si="7"/>
        <v>7.463158654100307</v>
      </c>
      <c r="F108" s="29">
        <f t="shared" si="5"/>
        <v>1129.9222202307865</v>
      </c>
    </row>
    <row r="109" spans="1:6" ht="15">
      <c r="A109" s="26">
        <f t="shared" si="6"/>
        <v>104</v>
      </c>
      <c r="B109" s="19">
        <v>36312</v>
      </c>
      <c r="C109" s="21">
        <v>149.6</v>
      </c>
      <c r="D109" s="27">
        <f t="shared" si="4"/>
        <v>1040</v>
      </c>
      <c r="E109" s="28">
        <f t="shared" si="7"/>
        <v>7.530003573886403</v>
      </c>
      <c r="F109" s="29">
        <f t="shared" si="5"/>
        <v>1126.4885346534058</v>
      </c>
    </row>
    <row r="110" spans="1:6" ht="15">
      <c r="A110" s="26">
        <f t="shared" si="6"/>
        <v>105</v>
      </c>
      <c r="B110" s="19">
        <v>36342</v>
      </c>
      <c r="C110" s="21">
        <v>173.9</v>
      </c>
      <c r="D110" s="27">
        <f t="shared" si="4"/>
        <v>1050</v>
      </c>
      <c r="E110" s="28">
        <f t="shared" si="7"/>
        <v>7.587507886709865</v>
      </c>
      <c r="F110" s="29">
        <f t="shared" si="5"/>
        <v>1319.4676214988456</v>
      </c>
    </row>
    <row r="111" spans="1:6" ht="15">
      <c r="A111" s="26">
        <f t="shared" si="6"/>
        <v>106</v>
      </c>
      <c r="B111" s="19">
        <v>36374</v>
      </c>
      <c r="C111" s="21">
        <v>180.8</v>
      </c>
      <c r="D111" s="27">
        <f t="shared" si="4"/>
        <v>1060</v>
      </c>
      <c r="E111" s="28">
        <f t="shared" si="7"/>
        <v>7.64281762122314</v>
      </c>
      <c r="F111" s="29">
        <f t="shared" si="5"/>
        <v>1381.8214259171436</v>
      </c>
    </row>
    <row r="112" spans="1:6" ht="15">
      <c r="A112" s="26">
        <f t="shared" si="6"/>
        <v>107</v>
      </c>
      <c r="B112" s="19">
        <v>36404</v>
      </c>
      <c r="C112" s="21">
        <v>191.9</v>
      </c>
      <c r="D112" s="27">
        <f t="shared" si="4"/>
        <v>1070</v>
      </c>
      <c r="E112" s="28">
        <f t="shared" si="7"/>
        <v>7.6949280954284545</v>
      </c>
      <c r="F112" s="29">
        <f t="shared" si="5"/>
        <v>1476.6567015127205</v>
      </c>
    </row>
    <row r="113" spans="1:6" ht="15">
      <c r="A113" s="26">
        <f t="shared" si="6"/>
        <v>108</v>
      </c>
      <c r="B113" s="19">
        <v>36434</v>
      </c>
      <c r="C113" s="21">
        <v>198.5</v>
      </c>
      <c r="D113" s="27">
        <f t="shared" si="4"/>
        <v>1080</v>
      </c>
      <c r="E113" s="28">
        <f t="shared" si="7"/>
        <v>7.745305929181603</v>
      </c>
      <c r="F113" s="29">
        <f t="shared" si="5"/>
        <v>1537.443226942548</v>
      </c>
    </row>
    <row r="114" spans="1:6" ht="15">
      <c r="A114" s="26">
        <f t="shared" si="6"/>
        <v>109</v>
      </c>
      <c r="B114" s="19">
        <v>36465</v>
      </c>
      <c r="C114" s="21">
        <v>207.5</v>
      </c>
      <c r="D114" s="27">
        <f t="shared" si="4"/>
        <v>1090</v>
      </c>
      <c r="E114" s="28">
        <f t="shared" si="7"/>
        <v>7.79349870026594</v>
      </c>
      <c r="F114" s="29">
        <f t="shared" si="5"/>
        <v>1617.1509803051824</v>
      </c>
    </row>
    <row r="115" spans="1:6" ht="15">
      <c r="A115" s="26">
        <f t="shared" si="6"/>
        <v>110</v>
      </c>
      <c r="B115" s="19">
        <v>36495</v>
      </c>
      <c r="C115" s="21">
        <v>226.8</v>
      </c>
      <c r="D115" s="27">
        <f t="shared" si="4"/>
        <v>1100</v>
      </c>
      <c r="E115" s="28">
        <f t="shared" si="7"/>
        <v>7.837590411024317</v>
      </c>
      <c r="F115" s="29">
        <f t="shared" si="5"/>
        <v>1777.5655052203153</v>
      </c>
    </row>
    <row r="116" spans="1:6" ht="15">
      <c r="A116" s="26">
        <f t="shared" si="6"/>
        <v>111</v>
      </c>
      <c r="B116" s="19">
        <v>36528</v>
      </c>
      <c r="C116" s="21">
        <v>261.8</v>
      </c>
      <c r="D116" s="27">
        <f t="shared" si="4"/>
        <v>1110</v>
      </c>
      <c r="E116" s="28">
        <f t="shared" si="7"/>
        <v>7.875787508044944</v>
      </c>
      <c r="F116" s="29">
        <f t="shared" si="5"/>
        <v>2061.881169606166</v>
      </c>
    </row>
    <row r="117" spans="1:6" ht="15">
      <c r="A117" s="26">
        <f t="shared" si="6"/>
        <v>112</v>
      </c>
      <c r="B117" s="19">
        <v>36557</v>
      </c>
      <c r="C117" s="21">
        <v>252.2</v>
      </c>
      <c r="D117" s="27">
        <f t="shared" si="4"/>
        <v>1120</v>
      </c>
      <c r="E117" s="28">
        <f t="shared" si="7"/>
        <v>7.915438578623849</v>
      </c>
      <c r="F117" s="29">
        <f t="shared" si="5"/>
        <v>1996.2736095289347</v>
      </c>
    </row>
    <row r="118" spans="1:6" ht="15">
      <c r="A118" s="26">
        <f t="shared" si="6"/>
        <v>113</v>
      </c>
      <c r="B118" s="19">
        <v>36586</v>
      </c>
      <c r="C118" s="21">
        <v>266.8</v>
      </c>
      <c r="D118" s="27">
        <f t="shared" si="4"/>
        <v>1130</v>
      </c>
      <c r="E118" s="28">
        <f t="shared" si="7"/>
        <v>7.952919837994164</v>
      </c>
      <c r="F118" s="29">
        <f t="shared" si="5"/>
        <v>2121.839012776843</v>
      </c>
    </row>
    <row r="119" spans="1:6" ht="15">
      <c r="A119" s="26">
        <f t="shared" si="6"/>
        <v>114</v>
      </c>
      <c r="B119" s="19">
        <v>36619</v>
      </c>
      <c r="C119" s="21">
        <v>258.9</v>
      </c>
      <c r="D119" s="27">
        <f t="shared" si="4"/>
        <v>1140</v>
      </c>
      <c r="E119" s="28">
        <f t="shared" si="7"/>
        <v>7.991544789712974</v>
      </c>
      <c r="F119" s="29">
        <f t="shared" si="5"/>
        <v>2069.0109460566887</v>
      </c>
    </row>
    <row r="120" spans="1:6" ht="15">
      <c r="A120" s="26">
        <f t="shared" si="6"/>
        <v>115</v>
      </c>
      <c r="B120" s="19">
        <v>36647</v>
      </c>
      <c r="C120" s="21">
        <v>251.3</v>
      </c>
      <c r="D120" s="27">
        <f t="shared" si="4"/>
        <v>1150</v>
      </c>
      <c r="E120" s="28">
        <f t="shared" si="7"/>
        <v>8.031337865717749</v>
      </c>
      <c r="F120" s="29">
        <f t="shared" si="5"/>
        <v>2018.2752056548704</v>
      </c>
    </row>
    <row r="121" spans="1:6" ht="15">
      <c r="A121" s="26">
        <f t="shared" si="6"/>
        <v>116</v>
      </c>
      <c r="B121" s="19">
        <v>36678</v>
      </c>
      <c r="C121" s="21">
        <v>224.8</v>
      </c>
      <c r="D121" s="27">
        <f t="shared" si="4"/>
        <v>1160</v>
      </c>
      <c r="E121" s="28">
        <f t="shared" si="7"/>
        <v>8.075821851482873</v>
      </c>
      <c r="F121" s="29">
        <f t="shared" si="5"/>
        <v>1815.44475221335</v>
      </c>
    </row>
    <row r="122" spans="1:6" ht="15">
      <c r="A122" s="26">
        <f t="shared" si="6"/>
        <v>117</v>
      </c>
      <c r="B122" s="19">
        <v>36710</v>
      </c>
      <c r="C122" s="21">
        <v>233.9</v>
      </c>
      <c r="D122" s="27">
        <f t="shared" si="4"/>
        <v>1170</v>
      </c>
      <c r="E122" s="28">
        <f t="shared" si="7"/>
        <v>8.11857516486466</v>
      </c>
      <c r="F122" s="29">
        <f t="shared" si="5"/>
        <v>1898.934731061844</v>
      </c>
    </row>
    <row r="123" spans="1:6" ht="15">
      <c r="A123" s="26">
        <f t="shared" si="6"/>
        <v>118</v>
      </c>
      <c r="B123" s="19">
        <v>36739</v>
      </c>
      <c r="C123" s="21">
        <v>216.9</v>
      </c>
      <c r="D123" s="27">
        <f t="shared" si="4"/>
        <v>1180</v>
      </c>
      <c r="E123" s="28">
        <f t="shared" si="7"/>
        <v>8.16467936034645</v>
      </c>
      <c r="F123" s="29">
        <f t="shared" si="5"/>
        <v>1770.918953259145</v>
      </c>
    </row>
    <row r="124" spans="1:6" ht="15">
      <c r="A124" s="26">
        <f t="shared" si="6"/>
        <v>119</v>
      </c>
      <c r="B124" s="19">
        <v>36770</v>
      </c>
      <c r="C124" s="21">
        <v>226.6</v>
      </c>
      <c r="D124" s="27">
        <f t="shared" si="4"/>
        <v>1190</v>
      </c>
      <c r="E124" s="28">
        <f t="shared" si="7"/>
        <v>8.208809987001347</v>
      </c>
      <c r="F124" s="29">
        <f t="shared" si="5"/>
        <v>1860.1163430545053</v>
      </c>
    </row>
    <row r="125" spans="1:6" ht="15">
      <c r="A125" s="26">
        <f t="shared" si="6"/>
        <v>120</v>
      </c>
      <c r="B125" s="19">
        <v>36801</v>
      </c>
      <c r="C125" s="21">
        <v>222.7</v>
      </c>
      <c r="D125" s="27">
        <f t="shared" si="4"/>
        <v>1200</v>
      </c>
      <c r="E125" s="28">
        <f t="shared" si="7"/>
        <v>8.25371344456758</v>
      </c>
      <c r="F125" s="29">
        <f t="shared" si="5"/>
        <v>1838.1019841052</v>
      </c>
    </row>
    <row r="126" spans="1:6" ht="15">
      <c r="A126" s="26">
        <f t="shared" si="6"/>
        <v>121</v>
      </c>
      <c r="B126" s="19">
        <v>36831</v>
      </c>
      <c r="C126" s="21">
        <v>211.8</v>
      </c>
      <c r="D126" s="27">
        <f t="shared" si="4"/>
        <v>1210</v>
      </c>
      <c r="E126" s="28">
        <f t="shared" si="7"/>
        <v>8.300927797730942</v>
      </c>
      <c r="F126" s="29">
        <f t="shared" si="5"/>
        <v>1758.1365075594138</v>
      </c>
    </row>
    <row r="127" spans="1:6" ht="15">
      <c r="A127" s="26">
        <f t="shared" si="6"/>
        <v>122</v>
      </c>
      <c r="B127" s="19">
        <v>36861</v>
      </c>
      <c r="C127" s="21">
        <v>200.5</v>
      </c>
      <c r="D127" s="27">
        <f t="shared" si="4"/>
        <v>1220</v>
      </c>
      <c r="E127" s="28">
        <f t="shared" si="7"/>
        <v>8.35080310945164</v>
      </c>
      <c r="F127" s="29">
        <f t="shared" si="5"/>
        <v>1674.3360234450538</v>
      </c>
    </row>
    <row r="128" spans="1:6" ht="15">
      <c r="A128" s="26">
        <f t="shared" si="6"/>
        <v>123</v>
      </c>
      <c r="B128" s="19">
        <v>36893</v>
      </c>
      <c r="C128" s="21">
        <v>183.9</v>
      </c>
      <c r="D128" s="27">
        <f t="shared" si="4"/>
        <v>1230</v>
      </c>
      <c r="E128" s="28">
        <f t="shared" si="7"/>
        <v>8.405180488461971</v>
      </c>
      <c r="F128" s="29">
        <f t="shared" si="5"/>
        <v>1545.7126918281565</v>
      </c>
    </row>
    <row r="129" spans="1:6" ht="15">
      <c r="A129" s="26">
        <f t="shared" si="6"/>
        <v>124</v>
      </c>
      <c r="B129" s="19">
        <v>36923</v>
      </c>
      <c r="C129" s="21">
        <v>185.9</v>
      </c>
      <c r="D129" s="27">
        <f t="shared" si="4"/>
        <v>1240</v>
      </c>
      <c r="E129" s="28">
        <f t="shared" si="7"/>
        <v>8.45897284994664</v>
      </c>
      <c r="F129" s="29">
        <f t="shared" si="5"/>
        <v>1572.5230528050804</v>
      </c>
    </row>
    <row r="130" spans="1:6" ht="15">
      <c r="A130" s="26">
        <f t="shared" si="6"/>
        <v>125</v>
      </c>
      <c r="B130" s="19">
        <v>36951</v>
      </c>
      <c r="C130" s="21">
        <v>168.5</v>
      </c>
      <c r="D130" s="27">
        <f t="shared" si="4"/>
        <v>1250</v>
      </c>
      <c r="E130" s="28">
        <f t="shared" si="7"/>
        <v>8.518320030955543</v>
      </c>
      <c r="F130" s="29">
        <f t="shared" si="5"/>
        <v>1435.336925216009</v>
      </c>
    </row>
    <row r="131" spans="1:6" ht="15">
      <c r="A131" s="26">
        <f t="shared" si="6"/>
        <v>126</v>
      </c>
      <c r="B131" s="19">
        <v>36983</v>
      </c>
      <c r="C131" s="21">
        <v>178.8</v>
      </c>
      <c r="D131" s="27">
        <f t="shared" si="4"/>
        <v>1260</v>
      </c>
      <c r="E131" s="28">
        <f t="shared" si="7"/>
        <v>8.574248442588653</v>
      </c>
      <c r="F131" s="29">
        <f t="shared" si="5"/>
        <v>1533.0756215348513</v>
      </c>
    </row>
    <row r="132" spans="1:6" ht="15">
      <c r="A132" s="26">
        <f t="shared" si="6"/>
        <v>127</v>
      </c>
      <c r="B132" s="19">
        <v>37012</v>
      </c>
      <c r="C132" s="21">
        <v>195.7</v>
      </c>
      <c r="D132" s="27">
        <f t="shared" si="4"/>
        <v>1270</v>
      </c>
      <c r="E132" s="28">
        <f t="shared" si="7"/>
        <v>8.625347062925904</v>
      </c>
      <c r="F132" s="29">
        <f t="shared" si="5"/>
        <v>1687.9804202145992</v>
      </c>
    </row>
    <row r="133" spans="1:6" ht="15">
      <c r="A133" s="26">
        <f t="shared" si="6"/>
        <v>128</v>
      </c>
      <c r="B133" s="19">
        <v>37043</v>
      </c>
      <c r="C133" s="21">
        <v>182.2</v>
      </c>
      <c r="D133" s="27">
        <f t="shared" si="4"/>
        <v>1280</v>
      </c>
      <c r="E133" s="28">
        <f t="shared" si="7"/>
        <v>8.680231804967617</v>
      </c>
      <c r="F133" s="29">
        <f t="shared" si="5"/>
        <v>1581.5382348650996</v>
      </c>
    </row>
    <row r="134" spans="1:6" ht="15">
      <c r="A134" s="26">
        <f t="shared" si="6"/>
        <v>129</v>
      </c>
      <c r="B134" s="19">
        <v>37074</v>
      </c>
      <c r="C134" s="21">
        <v>176.7</v>
      </c>
      <c r="D134" s="27">
        <f aca="true" t="shared" si="8" ref="D134:D197">$B$1*A134</f>
        <v>1290</v>
      </c>
      <c r="E134" s="28">
        <f t="shared" si="7"/>
        <v>8.736824900609948</v>
      </c>
      <c r="F134" s="29">
        <f aca="true" t="shared" si="9" ref="F134:F197">C134*E134</f>
        <v>1543.7969599377777</v>
      </c>
    </row>
    <row r="135" spans="1:6" ht="15">
      <c r="A135" s="26">
        <f aca="true" t="shared" si="10" ref="A135:A198">A134+1</f>
        <v>130</v>
      </c>
      <c r="B135" s="19">
        <v>37104</v>
      </c>
      <c r="C135" s="21">
        <v>162.2</v>
      </c>
      <c r="D135" s="27">
        <f t="shared" si="8"/>
        <v>1300</v>
      </c>
      <c r="E135" s="28">
        <f aca="true" t="shared" si="11" ref="E135:E198">E134+$B$1/C135</f>
        <v>8.79847718174435</v>
      </c>
      <c r="F135" s="29">
        <f t="shared" si="9"/>
        <v>1427.1129988789335</v>
      </c>
    </row>
    <row r="136" spans="1:6" ht="15">
      <c r="A136" s="26">
        <f t="shared" si="10"/>
        <v>131</v>
      </c>
      <c r="B136" s="19">
        <v>37137</v>
      </c>
      <c r="C136" s="21">
        <v>139.2</v>
      </c>
      <c r="D136" s="27">
        <f t="shared" si="8"/>
        <v>1310</v>
      </c>
      <c r="E136" s="28">
        <f t="shared" si="11"/>
        <v>8.870316262204119</v>
      </c>
      <c r="F136" s="29">
        <f t="shared" si="9"/>
        <v>1234.7480236988133</v>
      </c>
    </row>
    <row r="137" spans="1:6" ht="15">
      <c r="A137" s="26">
        <f t="shared" si="10"/>
        <v>132</v>
      </c>
      <c r="B137" s="19">
        <v>37165</v>
      </c>
      <c r="C137" s="21">
        <v>133.4</v>
      </c>
      <c r="D137" s="27">
        <f t="shared" si="8"/>
        <v>1320</v>
      </c>
      <c r="E137" s="28">
        <f t="shared" si="11"/>
        <v>8.945278780944749</v>
      </c>
      <c r="F137" s="29">
        <f t="shared" si="9"/>
        <v>1193.3001893780295</v>
      </c>
    </row>
    <row r="138" spans="1:6" ht="15">
      <c r="A138" s="26">
        <f t="shared" si="10"/>
        <v>133</v>
      </c>
      <c r="B138" s="19">
        <v>37196</v>
      </c>
      <c r="C138" s="21">
        <v>137</v>
      </c>
      <c r="D138" s="27">
        <f t="shared" si="8"/>
        <v>1330</v>
      </c>
      <c r="E138" s="28">
        <f t="shared" si="11"/>
        <v>9.018271481674676</v>
      </c>
      <c r="F138" s="29">
        <f t="shared" si="9"/>
        <v>1235.5031929894305</v>
      </c>
    </row>
    <row r="139" spans="1:6" ht="15">
      <c r="A139" s="26">
        <f t="shared" si="10"/>
        <v>134</v>
      </c>
      <c r="B139" s="19">
        <v>37228</v>
      </c>
      <c r="C139" s="21">
        <v>136.7</v>
      </c>
      <c r="D139" s="27">
        <f t="shared" si="8"/>
        <v>1340</v>
      </c>
      <c r="E139" s="28">
        <f t="shared" si="11"/>
        <v>9.091424371213812</v>
      </c>
      <c r="F139" s="29">
        <f t="shared" si="9"/>
        <v>1242.797711544928</v>
      </c>
    </row>
    <row r="140" spans="1:6" ht="15">
      <c r="A140" s="26">
        <f t="shared" si="10"/>
        <v>135</v>
      </c>
      <c r="B140" s="19">
        <v>37258</v>
      </c>
      <c r="C140" s="21">
        <v>139.7</v>
      </c>
      <c r="D140" s="27">
        <f t="shared" si="8"/>
        <v>1350</v>
      </c>
      <c r="E140" s="28">
        <f t="shared" si="11"/>
        <v>9.163006332559553</v>
      </c>
      <c r="F140" s="29">
        <f t="shared" si="9"/>
        <v>1280.0719846585694</v>
      </c>
    </row>
    <row r="141" spans="1:6" ht="15">
      <c r="A141" s="26">
        <f t="shared" si="10"/>
        <v>136</v>
      </c>
      <c r="B141" s="19">
        <v>37288</v>
      </c>
      <c r="C141" s="21">
        <v>128.2</v>
      </c>
      <c r="D141" s="27">
        <f t="shared" si="8"/>
        <v>1360</v>
      </c>
      <c r="E141" s="28">
        <f t="shared" si="11"/>
        <v>9.241009452684358</v>
      </c>
      <c r="F141" s="29">
        <f t="shared" si="9"/>
        <v>1184.6974118341345</v>
      </c>
    </row>
    <row r="142" spans="1:6" ht="15">
      <c r="A142" s="26">
        <f t="shared" si="10"/>
        <v>137</v>
      </c>
      <c r="B142" s="19">
        <v>37316</v>
      </c>
      <c r="C142" s="21">
        <v>139.8</v>
      </c>
      <c r="D142" s="27">
        <f t="shared" si="8"/>
        <v>1370</v>
      </c>
      <c r="E142" s="28">
        <f t="shared" si="11"/>
        <v>9.312540210910395</v>
      </c>
      <c r="F142" s="29">
        <f t="shared" si="9"/>
        <v>1301.8931214852732</v>
      </c>
    </row>
    <row r="143" spans="1:6" ht="15">
      <c r="A143" s="26">
        <f t="shared" si="10"/>
        <v>138</v>
      </c>
      <c r="B143" s="19">
        <v>37347</v>
      </c>
      <c r="C143" s="21">
        <v>144.1</v>
      </c>
      <c r="D143" s="27">
        <f t="shared" si="8"/>
        <v>1380</v>
      </c>
      <c r="E143" s="28">
        <f t="shared" si="11"/>
        <v>9.381936463512755</v>
      </c>
      <c r="F143" s="29">
        <f t="shared" si="9"/>
        <v>1351.937044392188</v>
      </c>
    </row>
    <row r="144" spans="1:6" ht="15">
      <c r="A144" s="26">
        <f t="shared" si="10"/>
        <v>139</v>
      </c>
      <c r="B144" s="19">
        <v>37377</v>
      </c>
      <c r="C144" s="21">
        <v>149.3</v>
      </c>
      <c r="D144" s="27">
        <f t="shared" si="8"/>
        <v>1390</v>
      </c>
      <c r="E144" s="28">
        <f t="shared" si="11"/>
        <v>9.44891569994946</v>
      </c>
      <c r="F144" s="29">
        <f t="shared" si="9"/>
        <v>1410.7231140024544</v>
      </c>
    </row>
    <row r="145" spans="1:6" ht="15">
      <c r="A145" s="26">
        <f t="shared" si="10"/>
        <v>140</v>
      </c>
      <c r="B145" s="19">
        <v>37410</v>
      </c>
      <c r="C145" s="21">
        <v>155.2</v>
      </c>
      <c r="D145" s="27">
        <f t="shared" si="8"/>
        <v>1400</v>
      </c>
      <c r="E145" s="28">
        <f t="shared" si="11"/>
        <v>9.513348689640182</v>
      </c>
      <c r="F145" s="29">
        <f t="shared" si="9"/>
        <v>1476.4717166321561</v>
      </c>
    </row>
    <row r="146" spans="1:6" ht="15">
      <c r="A146" s="26">
        <f t="shared" si="10"/>
        <v>141</v>
      </c>
      <c r="B146" s="19">
        <v>37438</v>
      </c>
      <c r="C146" s="21">
        <v>141.3</v>
      </c>
      <c r="D146" s="27">
        <f t="shared" si="8"/>
        <v>1410</v>
      </c>
      <c r="E146" s="28">
        <f t="shared" si="11"/>
        <v>9.584120097991208</v>
      </c>
      <c r="F146" s="29">
        <f t="shared" si="9"/>
        <v>1354.236169846158</v>
      </c>
    </row>
    <row r="147" spans="1:6" ht="15">
      <c r="A147" s="26">
        <f t="shared" si="10"/>
        <v>142</v>
      </c>
      <c r="B147" s="19">
        <v>37469</v>
      </c>
      <c r="C147" s="21">
        <v>129.7</v>
      </c>
      <c r="D147" s="27">
        <f t="shared" si="8"/>
        <v>1420</v>
      </c>
      <c r="E147" s="28">
        <f t="shared" si="11"/>
        <v>9.661221100304239</v>
      </c>
      <c r="F147" s="29">
        <f t="shared" si="9"/>
        <v>1253.0603767094597</v>
      </c>
    </row>
    <row r="148" spans="1:6" ht="15">
      <c r="A148" s="26">
        <f t="shared" si="10"/>
        <v>143</v>
      </c>
      <c r="B148" s="19">
        <v>37501</v>
      </c>
      <c r="C148" s="21">
        <v>127</v>
      </c>
      <c r="D148" s="27">
        <f t="shared" si="8"/>
        <v>1430</v>
      </c>
      <c r="E148" s="28">
        <f t="shared" si="11"/>
        <v>9.739961257784554</v>
      </c>
      <c r="F148" s="29">
        <f t="shared" si="9"/>
        <v>1236.9750797386384</v>
      </c>
    </row>
    <row r="149" spans="1:6" ht="15">
      <c r="A149" s="26">
        <f t="shared" si="10"/>
        <v>144</v>
      </c>
      <c r="B149" s="19">
        <v>37530</v>
      </c>
      <c r="C149" s="21">
        <v>124.8</v>
      </c>
      <c r="D149" s="27">
        <f t="shared" si="8"/>
        <v>1440</v>
      </c>
      <c r="E149" s="28">
        <f t="shared" si="11"/>
        <v>9.820089462912758</v>
      </c>
      <c r="F149" s="29">
        <f t="shared" si="9"/>
        <v>1225.5471649715123</v>
      </c>
    </row>
    <row r="150" spans="1:6" ht="15">
      <c r="A150" s="26">
        <f t="shared" si="10"/>
        <v>145</v>
      </c>
      <c r="B150" s="19">
        <v>37561</v>
      </c>
      <c r="C150" s="21">
        <v>122.2</v>
      </c>
      <c r="D150" s="27">
        <f t="shared" si="8"/>
        <v>1450</v>
      </c>
      <c r="E150" s="28">
        <f t="shared" si="11"/>
        <v>9.901922523469223</v>
      </c>
      <c r="F150" s="29">
        <f t="shared" si="9"/>
        <v>1210.014932367939</v>
      </c>
    </row>
    <row r="151" spans="1:6" ht="15">
      <c r="A151" s="26">
        <f t="shared" si="10"/>
        <v>146</v>
      </c>
      <c r="B151" s="19">
        <v>37592</v>
      </c>
      <c r="C151" s="21">
        <v>126.3</v>
      </c>
      <c r="D151" s="27">
        <f t="shared" si="8"/>
        <v>1460</v>
      </c>
      <c r="E151" s="28">
        <f t="shared" si="11"/>
        <v>9.981099087206356</v>
      </c>
      <c r="F151" s="29">
        <f t="shared" si="9"/>
        <v>1260.6128147141628</v>
      </c>
    </row>
    <row r="152" spans="1:6" ht="15">
      <c r="A152" s="26">
        <f t="shared" si="10"/>
        <v>147</v>
      </c>
      <c r="B152" s="19">
        <v>37623</v>
      </c>
      <c r="C152" s="21">
        <v>119.7</v>
      </c>
      <c r="D152" s="27">
        <f t="shared" si="8"/>
        <v>1470</v>
      </c>
      <c r="E152" s="28">
        <f t="shared" si="11"/>
        <v>10.064641276011702</v>
      </c>
      <c r="F152" s="29">
        <f t="shared" si="9"/>
        <v>1204.737560738601</v>
      </c>
    </row>
    <row r="153" spans="1:6" ht="15">
      <c r="A153" s="26">
        <f t="shared" si="10"/>
        <v>148</v>
      </c>
      <c r="B153" s="19">
        <v>37655</v>
      </c>
      <c r="C153" s="21">
        <v>117.7</v>
      </c>
      <c r="D153" s="27">
        <f t="shared" si="8"/>
        <v>1480</v>
      </c>
      <c r="E153" s="28">
        <f t="shared" si="11"/>
        <v>10.14960304321646</v>
      </c>
      <c r="F153" s="29">
        <f t="shared" si="9"/>
        <v>1194.6082781865775</v>
      </c>
    </row>
    <row r="154" spans="1:6" ht="15">
      <c r="A154" s="26">
        <f t="shared" si="10"/>
        <v>149</v>
      </c>
      <c r="B154" s="19">
        <v>37683</v>
      </c>
      <c r="C154" s="21">
        <v>116.4</v>
      </c>
      <c r="D154" s="27">
        <f t="shared" si="8"/>
        <v>1490</v>
      </c>
      <c r="E154" s="28">
        <f t="shared" si="11"/>
        <v>10.235513696137422</v>
      </c>
      <c r="F154" s="29">
        <f t="shared" si="9"/>
        <v>1191.413794230396</v>
      </c>
    </row>
    <row r="155" spans="1:6" ht="15">
      <c r="A155" s="26">
        <f t="shared" si="10"/>
        <v>150</v>
      </c>
      <c r="B155" s="19">
        <v>37712</v>
      </c>
      <c r="C155" s="21">
        <v>111.2</v>
      </c>
      <c r="D155" s="27">
        <f t="shared" si="8"/>
        <v>1500</v>
      </c>
      <c r="E155" s="28">
        <f t="shared" si="11"/>
        <v>10.32544175369138</v>
      </c>
      <c r="F155" s="29">
        <f t="shared" si="9"/>
        <v>1148.1891230104814</v>
      </c>
    </row>
    <row r="156" spans="1:6" ht="15">
      <c r="A156" s="26">
        <f t="shared" si="10"/>
        <v>151</v>
      </c>
      <c r="B156" s="19">
        <v>37742</v>
      </c>
      <c r="C156" s="21">
        <v>112.6</v>
      </c>
      <c r="D156" s="27">
        <f t="shared" si="8"/>
        <v>1510</v>
      </c>
      <c r="E156" s="28">
        <f t="shared" si="11"/>
        <v>10.414251700405412</v>
      </c>
      <c r="F156" s="29">
        <f t="shared" si="9"/>
        <v>1172.6447414656493</v>
      </c>
    </row>
    <row r="157" spans="1:6" ht="15">
      <c r="A157" s="26">
        <f t="shared" si="10"/>
        <v>152</v>
      </c>
      <c r="B157" s="19">
        <v>37774</v>
      </c>
      <c r="C157" s="21">
        <v>118.9</v>
      </c>
      <c r="D157" s="27">
        <f t="shared" si="8"/>
        <v>1520</v>
      </c>
      <c r="E157" s="28">
        <f t="shared" si="11"/>
        <v>10.498355989724168</v>
      </c>
      <c r="F157" s="29">
        <f t="shared" si="9"/>
        <v>1248.2545271782035</v>
      </c>
    </row>
    <row r="158" spans="1:6" ht="15">
      <c r="A158" s="26">
        <f t="shared" si="10"/>
        <v>153</v>
      </c>
      <c r="B158" s="19">
        <v>37803</v>
      </c>
      <c r="C158" s="21">
        <v>129</v>
      </c>
      <c r="D158" s="27">
        <f t="shared" si="8"/>
        <v>1530</v>
      </c>
      <c r="E158" s="28">
        <f t="shared" si="11"/>
        <v>10.575875369569129</v>
      </c>
      <c r="F158" s="29">
        <f t="shared" si="9"/>
        <v>1364.2879226744176</v>
      </c>
    </row>
    <row r="159" spans="1:6" ht="15">
      <c r="A159" s="26">
        <f t="shared" si="10"/>
        <v>154</v>
      </c>
      <c r="B159" s="19">
        <v>37834</v>
      </c>
      <c r="C159" s="21">
        <v>135.4</v>
      </c>
      <c r="D159" s="27">
        <f t="shared" si="8"/>
        <v>1540</v>
      </c>
      <c r="E159" s="28">
        <f t="shared" si="11"/>
        <v>10.649730613291434</v>
      </c>
      <c r="F159" s="29">
        <f t="shared" si="9"/>
        <v>1441.9735250396602</v>
      </c>
    </row>
    <row r="160" spans="1:6" ht="15">
      <c r="A160" s="26">
        <f t="shared" si="10"/>
        <v>155</v>
      </c>
      <c r="B160" s="19">
        <v>37865</v>
      </c>
      <c r="C160" s="21">
        <v>149</v>
      </c>
      <c r="D160" s="27">
        <f t="shared" si="8"/>
        <v>1550</v>
      </c>
      <c r="E160" s="28">
        <f t="shared" si="11"/>
        <v>10.716844707251164</v>
      </c>
      <c r="F160" s="29">
        <f t="shared" si="9"/>
        <v>1596.8098613804234</v>
      </c>
    </row>
    <row r="161" spans="1:6" ht="15">
      <c r="A161" s="26">
        <f t="shared" si="10"/>
        <v>156</v>
      </c>
      <c r="B161" s="19">
        <v>37895</v>
      </c>
      <c r="C161" s="21">
        <v>147.8</v>
      </c>
      <c r="D161" s="27">
        <f t="shared" si="8"/>
        <v>1560</v>
      </c>
      <c r="E161" s="28">
        <f t="shared" si="11"/>
        <v>10.784503705897984</v>
      </c>
      <c r="F161" s="29">
        <f t="shared" si="9"/>
        <v>1593.9496477317223</v>
      </c>
    </row>
    <row r="162" spans="1:6" ht="15">
      <c r="A162" s="26">
        <f t="shared" si="10"/>
        <v>157</v>
      </c>
      <c r="B162" s="19">
        <v>37928</v>
      </c>
      <c r="C162" s="21">
        <v>153.6</v>
      </c>
      <c r="D162" s="27">
        <f t="shared" si="8"/>
        <v>1570</v>
      </c>
      <c r="E162" s="28">
        <f t="shared" si="11"/>
        <v>10.84960787256465</v>
      </c>
      <c r="F162" s="29">
        <f t="shared" si="9"/>
        <v>1666.4997692259303</v>
      </c>
    </row>
    <row r="163" spans="1:6" ht="15">
      <c r="A163" s="26">
        <f t="shared" si="10"/>
        <v>158</v>
      </c>
      <c r="B163" s="19">
        <v>37956</v>
      </c>
      <c r="C163" s="21">
        <v>150.8</v>
      </c>
      <c r="D163" s="27">
        <f t="shared" si="8"/>
        <v>1580</v>
      </c>
      <c r="E163" s="28">
        <f t="shared" si="11"/>
        <v>10.915920869912132</v>
      </c>
      <c r="F163" s="29">
        <f t="shared" si="9"/>
        <v>1646.1208671827496</v>
      </c>
    </row>
    <row r="164" spans="1:6" ht="15">
      <c r="A164" s="26">
        <f t="shared" si="10"/>
        <v>159</v>
      </c>
      <c r="B164" s="19">
        <v>37988</v>
      </c>
      <c r="C164" s="21">
        <v>157.3</v>
      </c>
      <c r="D164" s="27">
        <f t="shared" si="8"/>
        <v>1590</v>
      </c>
      <c r="E164" s="28">
        <f t="shared" si="11"/>
        <v>10.97949366075765</v>
      </c>
      <c r="F164" s="29">
        <f t="shared" si="9"/>
        <v>1727.0743528371784</v>
      </c>
    </row>
    <row r="165" spans="1:6" ht="15">
      <c r="A165" s="26">
        <f t="shared" si="10"/>
        <v>160</v>
      </c>
      <c r="B165" s="19">
        <v>38019</v>
      </c>
      <c r="C165" s="21">
        <v>151.6</v>
      </c>
      <c r="D165" s="27">
        <f t="shared" si="8"/>
        <v>1600</v>
      </c>
      <c r="E165" s="28">
        <f t="shared" si="11"/>
        <v>11.045456721443665</v>
      </c>
      <c r="F165" s="29">
        <f t="shared" si="9"/>
        <v>1674.4912389708595</v>
      </c>
    </row>
    <row r="166" spans="1:6" ht="15">
      <c r="A166" s="26">
        <f t="shared" si="10"/>
        <v>161</v>
      </c>
      <c r="B166" s="19">
        <v>38047</v>
      </c>
      <c r="C166" s="21">
        <v>158.5</v>
      </c>
      <c r="D166" s="27">
        <f t="shared" si="8"/>
        <v>1610</v>
      </c>
      <c r="E166" s="28">
        <f t="shared" si="11"/>
        <v>11.108548204093507</v>
      </c>
      <c r="F166" s="29">
        <f t="shared" si="9"/>
        <v>1760.704890348821</v>
      </c>
    </row>
    <row r="167" spans="1:6" ht="15">
      <c r="A167" s="26">
        <f t="shared" si="10"/>
        <v>162</v>
      </c>
      <c r="B167" s="19">
        <v>38078</v>
      </c>
      <c r="C167" s="21">
        <v>169.9</v>
      </c>
      <c r="D167" s="27">
        <f t="shared" si="8"/>
        <v>1620</v>
      </c>
      <c r="E167" s="28">
        <f t="shared" si="11"/>
        <v>11.16740635594754</v>
      </c>
      <c r="F167" s="29">
        <f t="shared" si="9"/>
        <v>1897.3423398754871</v>
      </c>
    </row>
    <row r="168" spans="1:6" ht="15">
      <c r="A168" s="26">
        <f t="shared" si="10"/>
        <v>163</v>
      </c>
      <c r="B168" s="19">
        <v>38110</v>
      </c>
      <c r="C168" s="21">
        <v>170.5</v>
      </c>
      <c r="D168" s="27">
        <f t="shared" si="8"/>
        <v>1630</v>
      </c>
      <c r="E168" s="28">
        <f t="shared" si="11"/>
        <v>11.226057382340501</v>
      </c>
      <c r="F168" s="29">
        <f t="shared" si="9"/>
        <v>1914.0427836890556</v>
      </c>
    </row>
    <row r="169" spans="1:6" ht="15">
      <c r="A169" s="26">
        <f t="shared" si="10"/>
        <v>164</v>
      </c>
      <c r="B169" s="19">
        <v>38139</v>
      </c>
      <c r="C169" s="21">
        <v>162.6</v>
      </c>
      <c r="D169" s="27">
        <f t="shared" si="8"/>
        <v>1640</v>
      </c>
      <c r="E169" s="28">
        <f t="shared" si="11"/>
        <v>11.287557997346651</v>
      </c>
      <c r="F169" s="29">
        <f t="shared" si="9"/>
        <v>1835.3569303685654</v>
      </c>
    </row>
    <row r="170" spans="1:6" ht="15">
      <c r="A170" s="26">
        <f t="shared" si="10"/>
        <v>165</v>
      </c>
      <c r="B170" s="19">
        <v>38169</v>
      </c>
      <c r="C170" s="21">
        <v>168.5</v>
      </c>
      <c r="D170" s="27">
        <f t="shared" si="8"/>
        <v>1650</v>
      </c>
      <c r="E170" s="28">
        <f t="shared" si="11"/>
        <v>11.346905178355554</v>
      </c>
      <c r="F170" s="29">
        <f t="shared" si="9"/>
        <v>1911.9535225529107</v>
      </c>
    </row>
    <row r="171" spans="1:6" ht="15">
      <c r="A171" s="26">
        <f t="shared" si="10"/>
        <v>166</v>
      </c>
      <c r="B171" s="19">
        <v>38201</v>
      </c>
      <c r="C171" s="21">
        <v>160.1</v>
      </c>
      <c r="D171" s="27">
        <f t="shared" si="8"/>
        <v>1660</v>
      </c>
      <c r="E171" s="28">
        <f t="shared" si="11"/>
        <v>11.409366140254367</v>
      </c>
      <c r="F171" s="29">
        <f t="shared" si="9"/>
        <v>1826.6395190547241</v>
      </c>
    </row>
    <row r="172" spans="1:6" ht="15">
      <c r="A172" s="26">
        <f t="shared" si="10"/>
        <v>167</v>
      </c>
      <c r="B172" s="19">
        <v>38231</v>
      </c>
      <c r="C172" s="21">
        <v>160.5</v>
      </c>
      <c r="D172" s="27">
        <f t="shared" si="8"/>
        <v>1670</v>
      </c>
      <c r="E172" s="28">
        <f t="shared" si="11"/>
        <v>11.471671436204522</v>
      </c>
      <c r="F172" s="29">
        <f t="shared" si="9"/>
        <v>1841.2032655108258</v>
      </c>
    </row>
    <row r="173" spans="1:6" ht="15">
      <c r="A173" s="26">
        <f t="shared" si="10"/>
        <v>168</v>
      </c>
      <c r="B173" s="19">
        <v>38261</v>
      </c>
      <c r="C173" s="21">
        <v>160.5</v>
      </c>
      <c r="D173" s="27">
        <f t="shared" si="8"/>
        <v>1680</v>
      </c>
      <c r="E173" s="28">
        <f t="shared" si="11"/>
        <v>11.533976732154677</v>
      </c>
      <c r="F173" s="29">
        <f t="shared" si="9"/>
        <v>1851.2032655108258</v>
      </c>
    </row>
    <row r="174" spans="1:6" ht="15">
      <c r="A174" s="26">
        <f t="shared" si="10"/>
        <v>169</v>
      </c>
      <c r="B174" s="19">
        <v>38292</v>
      </c>
      <c r="C174" s="21">
        <v>153.4</v>
      </c>
      <c r="D174" s="27">
        <f t="shared" si="8"/>
        <v>1690</v>
      </c>
      <c r="E174" s="28">
        <f t="shared" si="11"/>
        <v>11.599165780394573</v>
      </c>
      <c r="F174" s="29">
        <f t="shared" si="9"/>
        <v>1779.3120307125275</v>
      </c>
    </row>
    <row r="175" spans="1:6" ht="15">
      <c r="A175" s="26">
        <f t="shared" si="10"/>
        <v>170</v>
      </c>
      <c r="B175" s="19">
        <v>38322</v>
      </c>
      <c r="C175" s="21">
        <v>155.1</v>
      </c>
      <c r="D175" s="27">
        <f t="shared" si="8"/>
        <v>1700</v>
      </c>
      <c r="E175" s="28">
        <f t="shared" si="11"/>
        <v>11.663640312954213</v>
      </c>
      <c r="F175" s="29">
        <f t="shared" si="9"/>
        <v>1809.0306125391983</v>
      </c>
    </row>
    <row r="176" spans="1:6" ht="15">
      <c r="A176" s="26">
        <f t="shared" si="10"/>
        <v>171</v>
      </c>
      <c r="B176" s="19">
        <v>38356</v>
      </c>
      <c r="C176" s="21">
        <v>162.5</v>
      </c>
      <c r="D176" s="27">
        <f t="shared" si="8"/>
        <v>1710</v>
      </c>
      <c r="E176" s="28">
        <f t="shared" si="11"/>
        <v>11.725178774492674</v>
      </c>
      <c r="F176" s="29">
        <f t="shared" si="9"/>
        <v>1905.3415508550595</v>
      </c>
    </row>
    <row r="177" spans="1:6" ht="15">
      <c r="A177" s="26">
        <f t="shared" si="10"/>
        <v>172</v>
      </c>
      <c r="B177" s="19">
        <v>38384</v>
      </c>
      <c r="C177" s="21">
        <v>159.8</v>
      </c>
      <c r="D177" s="27">
        <f t="shared" si="8"/>
        <v>1720</v>
      </c>
      <c r="E177" s="28">
        <f t="shared" si="11"/>
        <v>11.787756997271147</v>
      </c>
      <c r="F177" s="29">
        <f t="shared" si="9"/>
        <v>1883.6835681639295</v>
      </c>
    </row>
    <row r="178" spans="1:6" ht="15">
      <c r="A178" s="26">
        <f t="shared" si="10"/>
        <v>173</v>
      </c>
      <c r="B178" s="19">
        <v>38412</v>
      </c>
      <c r="C178" s="21">
        <v>164</v>
      </c>
      <c r="D178" s="27">
        <f t="shared" si="8"/>
        <v>1730</v>
      </c>
      <c r="E178" s="28">
        <f t="shared" si="11"/>
        <v>11.848732607027245</v>
      </c>
      <c r="F178" s="29">
        <f t="shared" si="9"/>
        <v>1943.1921475524682</v>
      </c>
    </row>
    <row r="179" spans="1:6" ht="15">
      <c r="A179" s="26">
        <f t="shared" si="10"/>
        <v>174</v>
      </c>
      <c r="B179" s="19">
        <v>38443</v>
      </c>
      <c r="C179" s="21">
        <v>162.7</v>
      </c>
      <c r="D179" s="27">
        <f t="shared" si="8"/>
        <v>1740</v>
      </c>
      <c r="E179" s="28">
        <f t="shared" si="11"/>
        <v>11.910195422024172</v>
      </c>
      <c r="F179" s="29">
        <f t="shared" si="9"/>
        <v>1937.7887951633327</v>
      </c>
    </row>
    <row r="180" spans="1:6" ht="15">
      <c r="A180" s="26">
        <f t="shared" si="10"/>
        <v>175</v>
      </c>
      <c r="B180" s="19">
        <v>38474</v>
      </c>
      <c r="C180" s="21">
        <v>155.3</v>
      </c>
      <c r="D180" s="27">
        <f t="shared" si="8"/>
        <v>1750</v>
      </c>
      <c r="E180" s="28">
        <f t="shared" si="11"/>
        <v>11.974586922346129</v>
      </c>
      <c r="F180" s="29">
        <f t="shared" si="9"/>
        <v>1859.653349040354</v>
      </c>
    </row>
    <row r="181" spans="1:6" ht="15">
      <c r="A181" s="26">
        <f t="shared" si="10"/>
        <v>176</v>
      </c>
      <c r="B181" s="19">
        <v>38504</v>
      </c>
      <c r="C181" s="21">
        <v>158.9</v>
      </c>
      <c r="D181" s="27">
        <f t="shared" si="8"/>
        <v>1760</v>
      </c>
      <c r="E181" s="28">
        <f t="shared" si="11"/>
        <v>12.037519584397733</v>
      </c>
      <c r="F181" s="29">
        <f t="shared" si="9"/>
        <v>1912.7618619608</v>
      </c>
    </row>
    <row r="182" spans="1:6" ht="15">
      <c r="A182" s="26">
        <f t="shared" si="10"/>
        <v>177</v>
      </c>
      <c r="B182" s="19">
        <v>38534</v>
      </c>
      <c r="C182" s="21">
        <v>162</v>
      </c>
      <c r="D182" s="27">
        <f t="shared" si="8"/>
        <v>1770</v>
      </c>
      <c r="E182" s="28">
        <f t="shared" si="11"/>
        <v>12.099247979459461</v>
      </c>
      <c r="F182" s="29">
        <f t="shared" si="9"/>
        <v>1960.0781726724326</v>
      </c>
    </row>
    <row r="183" spans="1:6" ht="15">
      <c r="A183" s="26">
        <f t="shared" si="10"/>
        <v>178</v>
      </c>
      <c r="B183" s="19">
        <v>38565</v>
      </c>
      <c r="C183" s="21">
        <v>165.3</v>
      </c>
      <c r="D183" s="27">
        <f t="shared" si="8"/>
        <v>1780</v>
      </c>
      <c r="E183" s="28">
        <f t="shared" si="11"/>
        <v>12.159744047215057</v>
      </c>
      <c r="F183" s="29">
        <f t="shared" si="9"/>
        <v>2010.005691004649</v>
      </c>
    </row>
    <row r="184" spans="1:6" ht="15">
      <c r="A184" s="26">
        <f t="shared" si="10"/>
        <v>179</v>
      </c>
      <c r="B184" s="19">
        <v>38596</v>
      </c>
      <c r="C184" s="21">
        <v>177.1</v>
      </c>
      <c r="D184" s="27">
        <f t="shared" si="8"/>
        <v>1790</v>
      </c>
      <c r="E184" s="28">
        <f t="shared" si="11"/>
        <v>12.216209321071634</v>
      </c>
      <c r="F184" s="29">
        <f t="shared" si="9"/>
        <v>2163.4906707617865</v>
      </c>
    </row>
    <row r="185" spans="1:6" ht="15">
      <c r="A185" s="26">
        <f t="shared" si="10"/>
        <v>180</v>
      </c>
      <c r="B185" s="19">
        <v>38628</v>
      </c>
      <c r="C185" s="21">
        <v>197.7</v>
      </c>
      <c r="D185" s="27">
        <f t="shared" si="8"/>
        <v>1800</v>
      </c>
      <c r="E185" s="28">
        <f t="shared" si="11"/>
        <v>12.26679101050006</v>
      </c>
      <c r="F185" s="29">
        <f t="shared" si="9"/>
        <v>2425.144582775862</v>
      </c>
    </row>
    <row r="186" spans="1:6" ht="15">
      <c r="A186" s="26">
        <f t="shared" si="10"/>
        <v>181</v>
      </c>
      <c r="B186" s="19">
        <v>38657</v>
      </c>
      <c r="C186" s="21">
        <v>204.5</v>
      </c>
      <c r="D186" s="27">
        <f t="shared" si="8"/>
        <v>1810</v>
      </c>
      <c r="E186" s="28">
        <f t="shared" si="11"/>
        <v>12.315690766001284</v>
      </c>
      <c r="F186" s="29">
        <f t="shared" si="9"/>
        <v>2518.5587616472626</v>
      </c>
    </row>
    <row r="187" spans="1:6" ht="15">
      <c r="A187" s="26">
        <f t="shared" si="10"/>
        <v>182</v>
      </c>
      <c r="B187" s="19">
        <v>38687</v>
      </c>
      <c r="C187" s="21">
        <v>223.1</v>
      </c>
      <c r="D187" s="27">
        <f t="shared" si="8"/>
        <v>1820</v>
      </c>
      <c r="E187" s="28">
        <f t="shared" si="11"/>
        <v>12.36051371535135</v>
      </c>
      <c r="F187" s="29">
        <f t="shared" si="9"/>
        <v>2757.630609894886</v>
      </c>
    </row>
    <row r="188" spans="1:6" ht="15">
      <c r="A188" s="26">
        <f t="shared" si="10"/>
        <v>183</v>
      </c>
      <c r="B188" s="19">
        <v>38719</v>
      </c>
      <c r="C188" s="21">
        <v>237.9</v>
      </c>
      <c r="D188" s="27">
        <f t="shared" si="8"/>
        <v>1830</v>
      </c>
      <c r="E188" s="28">
        <f t="shared" si="11"/>
        <v>12.402548183615327</v>
      </c>
      <c r="F188" s="29">
        <f t="shared" si="9"/>
        <v>2950.5662128820863</v>
      </c>
    </row>
    <row r="189" spans="1:6" ht="15">
      <c r="A189" s="26">
        <f t="shared" si="10"/>
        <v>184</v>
      </c>
      <c r="B189" s="19">
        <v>38749</v>
      </c>
      <c r="C189" s="21">
        <v>244.4</v>
      </c>
      <c r="D189" s="27">
        <f t="shared" si="8"/>
        <v>1840</v>
      </c>
      <c r="E189" s="28">
        <f t="shared" si="11"/>
        <v>12.44346471389356</v>
      </c>
      <c r="F189" s="29">
        <f t="shared" si="9"/>
        <v>3041.182776075586</v>
      </c>
    </row>
    <row r="190" spans="1:6" ht="15">
      <c r="A190" s="26">
        <f t="shared" si="10"/>
        <v>185</v>
      </c>
      <c r="B190" s="19">
        <v>38777</v>
      </c>
      <c r="C190" s="21">
        <v>233.2</v>
      </c>
      <c r="D190" s="27">
        <f t="shared" si="8"/>
        <v>1850</v>
      </c>
      <c r="E190" s="28">
        <f t="shared" si="11"/>
        <v>12.486346360548792</v>
      </c>
      <c r="F190" s="29">
        <f t="shared" si="9"/>
        <v>2911.815971279978</v>
      </c>
    </row>
    <row r="191" spans="1:6" ht="15">
      <c r="A191" s="26">
        <f t="shared" si="10"/>
        <v>186</v>
      </c>
      <c r="B191" s="19">
        <v>38810</v>
      </c>
      <c r="C191" s="21">
        <v>252.9</v>
      </c>
      <c r="D191" s="27">
        <f t="shared" si="8"/>
        <v>1860</v>
      </c>
      <c r="E191" s="28">
        <f t="shared" si="11"/>
        <v>12.525887681228902</v>
      </c>
      <c r="F191" s="29">
        <f t="shared" si="9"/>
        <v>3167.7969945827895</v>
      </c>
    </row>
    <row r="192" spans="1:6" ht="15">
      <c r="A192" s="26">
        <f t="shared" si="10"/>
        <v>187</v>
      </c>
      <c r="B192" s="19">
        <v>38838</v>
      </c>
      <c r="C192" s="21">
        <v>244.6</v>
      </c>
      <c r="D192" s="27">
        <f t="shared" si="8"/>
        <v>1870</v>
      </c>
      <c r="E192" s="28">
        <f t="shared" si="11"/>
        <v>12.566770755636098</v>
      </c>
      <c r="F192" s="29">
        <f t="shared" si="9"/>
        <v>3073.8321268285895</v>
      </c>
    </row>
    <row r="193" spans="1:6" ht="15">
      <c r="A193" s="26">
        <f t="shared" si="10"/>
        <v>188</v>
      </c>
      <c r="B193" s="19">
        <v>38869</v>
      </c>
      <c r="C193" s="21">
        <v>222.6</v>
      </c>
      <c r="D193" s="27">
        <f t="shared" si="8"/>
        <v>1880</v>
      </c>
      <c r="E193" s="28">
        <f t="shared" si="11"/>
        <v>12.611694385465388</v>
      </c>
      <c r="F193" s="29">
        <f t="shared" si="9"/>
        <v>2807.363170204595</v>
      </c>
    </row>
    <row r="194" spans="1:6" ht="15">
      <c r="A194" s="26">
        <f t="shared" si="10"/>
        <v>189</v>
      </c>
      <c r="B194" s="19">
        <v>38901</v>
      </c>
      <c r="C194" s="21">
        <v>228.1</v>
      </c>
      <c r="D194" s="27">
        <f t="shared" si="8"/>
        <v>1890</v>
      </c>
      <c r="E194" s="28">
        <f t="shared" si="11"/>
        <v>12.655534806333428</v>
      </c>
      <c r="F194" s="29">
        <f t="shared" si="9"/>
        <v>2886.727489324655</v>
      </c>
    </row>
    <row r="195" spans="1:6" ht="15">
      <c r="A195" s="26">
        <f t="shared" si="10"/>
        <v>190</v>
      </c>
      <c r="B195" s="19">
        <v>38930</v>
      </c>
      <c r="C195" s="21">
        <v>218.9</v>
      </c>
      <c r="D195" s="27">
        <f t="shared" si="8"/>
        <v>1900</v>
      </c>
      <c r="E195" s="28">
        <f t="shared" si="11"/>
        <v>12.701217766589252</v>
      </c>
      <c r="F195" s="29">
        <f t="shared" si="9"/>
        <v>2780.2965691063873</v>
      </c>
    </row>
    <row r="196" spans="1:6" ht="15">
      <c r="A196" s="26">
        <f t="shared" si="10"/>
        <v>191</v>
      </c>
      <c r="B196" s="19">
        <v>38961</v>
      </c>
      <c r="C196" s="21">
        <v>231.7</v>
      </c>
      <c r="D196" s="27">
        <f t="shared" si="8"/>
        <v>1910</v>
      </c>
      <c r="E196" s="28">
        <f t="shared" si="11"/>
        <v>12.74437702425002</v>
      </c>
      <c r="F196" s="29">
        <f t="shared" si="9"/>
        <v>2952.8721565187298</v>
      </c>
    </row>
    <row r="197" spans="1:6" ht="15">
      <c r="A197" s="26">
        <f t="shared" si="10"/>
        <v>192</v>
      </c>
      <c r="B197" s="19">
        <v>38992</v>
      </c>
      <c r="C197" s="21">
        <v>229.9</v>
      </c>
      <c r="D197" s="27">
        <f t="shared" si="8"/>
        <v>1920</v>
      </c>
      <c r="E197" s="28">
        <f t="shared" si="11"/>
        <v>12.787874196933796</v>
      </c>
      <c r="F197" s="29">
        <f t="shared" si="9"/>
        <v>2939.9322778750798</v>
      </c>
    </row>
    <row r="198" spans="1:6" ht="15">
      <c r="A198" s="26">
        <f t="shared" si="10"/>
        <v>193</v>
      </c>
      <c r="B198" s="19">
        <v>39022</v>
      </c>
      <c r="C198" s="21">
        <v>231.5</v>
      </c>
      <c r="D198" s="27">
        <f aca="true" t="shared" si="12" ref="D198:D213">$B$1*A198</f>
        <v>1930</v>
      </c>
      <c r="E198" s="28">
        <f t="shared" si="11"/>
        <v>12.831070741210254</v>
      </c>
      <c r="F198" s="29">
        <f aca="true" t="shared" si="13" ref="F198:F213">C198*E198</f>
        <v>2970.3928765901737</v>
      </c>
    </row>
    <row r="199" spans="1:6" ht="15">
      <c r="A199" s="26">
        <f aca="true" t="shared" si="14" ref="A199:A213">A198+1</f>
        <v>194</v>
      </c>
      <c r="B199" s="19">
        <v>39052</v>
      </c>
      <c r="C199" s="21">
        <v>226.8</v>
      </c>
      <c r="D199" s="27">
        <f t="shared" si="12"/>
        <v>1940</v>
      </c>
      <c r="E199" s="28">
        <f aca="true" t="shared" si="15" ref="E199:E213">E198+$B$1/C199</f>
        <v>12.875162451968633</v>
      </c>
      <c r="F199" s="29">
        <f t="shared" si="13"/>
        <v>2920.086844106486</v>
      </c>
    </row>
    <row r="200" spans="1:6" ht="15">
      <c r="A200" s="26">
        <f t="shared" si="14"/>
        <v>195</v>
      </c>
      <c r="B200" s="19">
        <v>39084</v>
      </c>
      <c r="C200" s="21">
        <v>242</v>
      </c>
      <c r="D200" s="27">
        <f t="shared" si="12"/>
        <v>1950</v>
      </c>
      <c r="E200" s="28">
        <f t="shared" si="15"/>
        <v>12.91648476601822</v>
      </c>
      <c r="F200" s="29">
        <f t="shared" si="13"/>
        <v>3125.789313376409</v>
      </c>
    </row>
    <row r="201" spans="1:6" ht="15">
      <c r="A201" s="26">
        <f t="shared" si="14"/>
        <v>196</v>
      </c>
      <c r="B201" s="19">
        <v>39114</v>
      </c>
      <c r="C201" s="21">
        <v>245.1</v>
      </c>
      <c r="D201" s="27">
        <f t="shared" si="12"/>
        <v>1960</v>
      </c>
      <c r="E201" s="28">
        <f t="shared" si="15"/>
        <v>12.957284439620832</v>
      </c>
      <c r="F201" s="29">
        <f t="shared" si="13"/>
        <v>3175.830416151066</v>
      </c>
    </row>
    <row r="202" spans="1:6" ht="15">
      <c r="A202" s="26">
        <f t="shared" si="14"/>
        <v>197</v>
      </c>
      <c r="B202" s="19">
        <v>39142</v>
      </c>
      <c r="C202" s="21">
        <v>237.1</v>
      </c>
      <c r="D202" s="27">
        <f t="shared" si="12"/>
        <v>1970</v>
      </c>
      <c r="E202" s="28">
        <f t="shared" si="15"/>
        <v>12.999460736541963</v>
      </c>
      <c r="F202" s="29">
        <f t="shared" si="13"/>
        <v>3082.1721406340994</v>
      </c>
    </row>
    <row r="203" spans="1:6" ht="15">
      <c r="A203" s="26">
        <f t="shared" si="14"/>
        <v>198</v>
      </c>
      <c r="B203" s="19">
        <v>39174</v>
      </c>
      <c r="C203" s="21">
        <v>237</v>
      </c>
      <c r="D203" s="27">
        <f t="shared" si="12"/>
        <v>1980</v>
      </c>
      <c r="E203" s="28">
        <f t="shared" si="15"/>
        <v>13.041654829368968</v>
      </c>
      <c r="F203" s="29">
        <f t="shared" si="13"/>
        <v>3090.872194560445</v>
      </c>
    </row>
    <row r="204" spans="1:6" ht="15">
      <c r="A204" s="26">
        <f t="shared" si="14"/>
        <v>199</v>
      </c>
      <c r="B204" s="19">
        <v>39203</v>
      </c>
      <c r="C204" s="21">
        <v>236.9</v>
      </c>
      <c r="D204" s="27">
        <f t="shared" si="12"/>
        <v>1990</v>
      </c>
      <c r="E204" s="28">
        <f t="shared" si="15"/>
        <v>13.083866733125827</v>
      </c>
      <c r="F204" s="29">
        <f t="shared" si="13"/>
        <v>3099.5680290775085</v>
      </c>
    </row>
    <row r="205" spans="1:6" ht="15">
      <c r="A205" s="26">
        <f t="shared" si="14"/>
        <v>200</v>
      </c>
      <c r="B205" s="19">
        <v>39234</v>
      </c>
      <c r="C205" s="21">
        <v>251.5</v>
      </c>
      <c r="D205" s="27">
        <f t="shared" si="12"/>
        <v>2000</v>
      </c>
      <c r="E205" s="28">
        <f t="shared" si="15"/>
        <v>13.123628164537358</v>
      </c>
      <c r="F205" s="29">
        <f t="shared" si="13"/>
        <v>3300.5924833811455</v>
      </c>
    </row>
    <row r="206" spans="1:6" ht="15">
      <c r="A206" s="26">
        <f t="shared" si="14"/>
        <v>201</v>
      </c>
      <c r="B206" s="19">
        <v>39265</v>
      </c>
      <c r="C206" s="21">
        <v>255.5</v>
      </c>
      <c r="D206" s="27">
        <f t="shared" si="12"/>
        <v>2010</v>
      </c>
      <c r="E206" s="28">
        <f t="shared" si="15"/>
        <v>13.162767107785891</v>
      </c>
      <c r="F206" s="29">
        <f t="shared" si="13"/>
        <v>3363.086996039295</v>
      </c>
    </row>
    <row r="207" spans="1:6" ht="15">
      <c r="A207" s="26">
        <f t="shared" si="14"/>
        <v>202</v>
      </c>
      <c r="B207" s="19">
        <v>39295</v>
      </c>
      <c r="C207" s="21">
        <v>244.3</v>
      </c>
      <c r="D207" s="27">
        <f t="shared" si="12"/>
        <v>2020</v>
      </c>
      <c r="E207" s="28">
        <f t="shared" si="15"/>
        <v>13.20370038654152</v>
      </c>
      <c r="F207" s="29">
        <f t="shared" si="13"/>
        <v>3225.6640044320934</v>
      </c>
    </row>
    <row r="208" spans="1:6" ht="15">
      <c r="A208" s="26">
        <f t="shared" si="14"/>
        <v>203</v>
      </c>
      <c r="B208" s="19">
        <v>39328</v>
      </c>
      <c r="C208" s="21">
        <v>228.8</v>
      </c>
      <c r="D208" s="27">
        <f t="shared" si="12"/>
        <v>2030</v>
      </c>
      <c r="E208" s="28">
        <f t="shared" si="15"/>
        <v>13.247406680247813</v>
      </c>
      <c r="F208" s="29">
        <f t="shared" si="13"/>
        <v>3031.0066484407</v>
      </c>
    </row>
    <row r="209" spans="1:6" ht="15">
      <c r="A209" s="26">
        <f t="shared" si="14"/>
        <v>204</v>
      </c>
      <c r="B209" s="19">
        <v>39356</v>
      </c>
      <c r="C209" s="21">
        <v>236.1</v>
      </c>
      <c r="D209" s="27">
        <f t="shared" si="12"/>
        <v>2040</v>
      </c>
      <c r="E209" s="28">
        <f t="shared" si="15"/>
        <v>13.289761614597666</v>
      </c>
      <c r="F209" s="29">
        <f t="shared" si="13"/>
        <v>3137.712717206509</v>
      </c>
    </row>
    <row r="210" spans="1:6" ht="15">
      <c r="A210" s="26">
        <f t="shared" si="14"/>
        <v>205</v>
      </c>
      <c r="B210" s="19">
        <v>39387</v>
      </c>
      <c r="C210" s="21">
        <v>234.5</v>
      </c>
      <c r="D210" s="27">
        <f t="shared" si="12"/>
        <v>2050</v>
      </c>
      <c r="E210" s="28">
        <f t="shared" si="15"/>
        <v>13.332405537838603</v>
      </c>
      <c r="F210" s="29">
        <f t="shared" si="13"/>
        <v>3126.4490986231526</v>
      </c>
    </row>
    <row r="211" spans="1:6" ht="15">
      <c r="A211" s="26">
        <f t="shared" si="14"/>
        <v>206</v>
      </c>
      <c r="B211" s="19">
        <v>39419</v>
      </c>
      <c r="C211" s="21">
        <v>219</v>
      </c>
      <c r="D211" s="27">
        <f t="shared" si="12"/>
        <v>2060</v>
      </c>
      <c r="E211" s="28">
        <f t="shared" si="15"/>
        <v>13.378067638295224</v>
      </c>
      <c r="F211" s="29">
        <f t="shared" si="13"/>
        <v>2929.7968127866543</v>
      </c>
    </row>
    <row r="212" spans="1:6" ht="15">
      <c r="A212" s="26">
        <f t="shared" si="14"/>
        <v>207</v>
      </c>
      <c r="B212" s="19">
        <v>39449</v>
      </c>
      <c r="C212" s="21">
        <v>206.7</v>
      </c>
      <c r="D212" s="27">
        <f t="shared" si="12"/>
        <v>2070</v>
      </c>
      <c r="E212" s="28">
        <f t="shared" si="15"/>
        <v>13.426446931957537</v>
      </c>
      <c r="F212" s="29">
        <f t="shared" si="13"/>
        <v>2775.246580835623</v>
      </c>
    </row>
    <row r="213" spans="1:6" ht="15">
      <c r="A213" s="26">
        <f t="shared" si="14"/>
        <v>208</v>
      </c>
      <c r="B213" s="19">
        <v>39479</v>
      </c>
      <c r="C213" s="21">
        <v>190.1</v>
      </c>
      <c r="D213" s="27">
        <f t="shared" si="12"/>
        <v>2080</v>
      </c>
      <c r="E213" s="28">
        <f t="shared" si="15"/>
        <v>13.479050824645595</v>
      </c>
      <c r="F213" s="29">
        <f t="shared" si="13"/>
        <v>2562.3675617651274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9"/>
  <sheetViews>
    <sheetView workbookViewId="0" topLeftCell="A93">
      <selection activeCell="B104" sqref="B104"/>
    </sheetView>
  </sheetViews>
  <sheetFormatPr defaultColWidth="9.140625" defaultRowHeight="12.75"/>
  <cols>
    <col min="1" max="1" width="16.140625" style="0" bestFit="1" customWidth="1"/>
    <col min="2" max="2" width="14.28125" style="5" customWidth="1"/>
    <col min="3" max="3" width="14.28125" style="36" customWidth="1"/>
    <col min="4" max="4" width="12.57421875" style="2" bestFit="1" customWidth="1"/>
    <col min="5" max="5" width="12.28125" style="3" bestFit="1" customWidth="1"/>
    <col min="6" max="6" width="10.57421875" style="6" customWidth="1"/>
  </cols>
  <sheetData>
    <row r="1" spans="1:2" ht="16.5">
      <c r="A1" s="10" t="s">
        <v>11</v>
      </c>
      <c r="B1" s="1">
        <v>10</v>
      </c>
    </row>
    <row r="2" spans="1:2" ht="16.5">
      <c r="A2" s="42" t="s">
        <v>10</v>
      </c>
      <c r="B2" s="43">
        <f>RATE(194,-B1,0,F199)</f>
        <v>0.006200145280959702</v>
      </c>
    </row>
    <row r="3" spans="1:2" ht="17.25" thickBot="1">
      <c r="A3" s="11" t="s">
        <v>7</v>
      </c>
      <c r="B3" s="9">
        <f>(1+B2)^12-1</f>
        <v>0.07699207692335253</v>
      </c>
    </row>
    <row r="4" ht="16.5" thickBot="1">
      <c r="B4" s="4"/>
    </row>
    <row r="5" spans="1:6" ht="16.5">
      <c r="A5" s="15" t="s">
        <v>12</v>
      </c>
      <c r="B5" s="22" t="s">
        <v>13</v>
      </c>
      <c r="C5" s="37" t="s">
        <v>14</v>
      </c>
      <c r="D5" s="23" t="s">
        <v>0</v>
      </c>
      <c r="E5" s="24" t="s">
        <v>6</v>
      </c>
      <c r="F5" s="25" t="s">
        <v>1</v>
      </c>
    </row>
    <row r="6" spans="1:6" ht="15">
      <c r="A6" s="26">
        <v>1</v>
      </c>
      <c r="B6" s="19">
        <v>33605</v>
      </c>
      <c r="C6" s="38">
        <v>10</v>
      </c>
      <c r="D6" s="27">
        <f aca="true" t="shared" si="0" ref="D6:D37">$B$1*A6</f>
        <v>10</v>
      </c>
      <c r="E6" s="28">
        <f>B1/C6</f>
        <v>1</v>
      </c>
      <c r="F6" s="29">
        <f aca="true" t="shared" si="1" ref="F6:F37">E6*C6</f>
        <v>10</v>
      </c>
    </row>
    <row r="7" spans="1:6" ht="15">
      <c r="A7" s="26">
        <f aca="true" t="shared" si="2" ref="A7:A38">A6+1</f>
        <v>2</v>
      </c>
      <c r="B7" s="19">
        <v>33637</v>
      </c>
      <c r="C7" s="38">
        <v>10</v>
      </c>
      <c r="D7" s="27">
        <f t="shared" si="0"/>
        <v>20</v>
      </c>
      <c r="E7" s="28">
        <f aca="true" t="shared" si="3" ref="E7:E38">$B$1/C7+E6</f>
        <v>2</v>
      </c>
      <c r="F7" s="29">
        <f t="shared" si="1"/>
        <v>20</v>
      </c>
    </row>
    <row r="8" spans="1:6" ht="15">
      <c r="A8" s="26">
        <f t="shared" si="2"/>
        <v>3</v>
      </c>
      <c r="B8" s="19">
        <v>33665</v>
      </c>
      <c r="C8" s="38">
        <v>10</v>
      </c>
      <c r="D8" s="27">
        <f t="shared" si="0"/>
        <v>30</v>
      </c>
      <c r="E8" s="28">
        <f t="shared" si="3"/>
        <v>3</v>
      </c>
      <c r="F8" s="29">
        <f t="shared" si="1"/>
        <v>30</v>
      </c>
    </row>
    <row r="9" spans="1:6" ht="15">
      <c r="A9" s="26">
        <f t="shared" si="2"/>
        <v>4</v>
      </c>
      <c r="B9" s="19">
        <v>33695</v>
      </c>
      <c r="C9" s="38">
        <v>9.482</v>
      </c>
      <c r="D9" s="27">
        <f t="shared" si="0"/>
        <v>40</v>
      </c>
      <c r="E9" s="28">
        <f t="shared" si="3"/>
        <v>4.05462982493145</v>
      </c>
      <c r="F9" s="29">
        <f t="shared" si="1"/>
        <v>38.446000000000005</v>
      </c>
    </row>
    <row r="10" spans="1:6" ht="15">
      <c r="A10" s="26">
        <f t="shared" si="2"/>
        <v>5</v>
      </c>
      <c r="B10" s="19">
        <v>33725</v>
      </c>
      <c r="C10" s="38">
        <v>9.733</v>
      </c>
      <c r="D10" s="27">
        <f t="shared" si="0"/>
        <v>50</v>
      </c>
      <c r="E10" s="28">
        <f t="shared" si="3"/>
        <v>5.0820622712481045</v>
      </c>
      <c r="F10" s="29">
        <f t="shared" si="1"/>
        <v>49.463712086057804</v>
      </c>
    </row>
    <row r="11" spans="1:6" ht="15">
      <c r="A11" s="26">
        <f t="shared" si="2"/>
        <v>6</v>
      </c>
      <c r="B11" s="19">
        <v>33756</v>
      </c>
      <c r="C11" s="38">
        <v>10.2</v>
      </c>
      <c r="D11" s="27">
        <f t="shared" si="0"/>
        <v>60</v>
      </c>
      <c r="E11" s="28">
        <f t="shared" si="3"/>
        <v>6.06245442811085</v>
      </c>
      <c r="F11" s="29">
        <f t="shared" si="1"/>
        <v>61.837035166730665</v>
      </c>
    </row>
    <row r="12" spans="1:6" ht="15">
      <c r="A12" s="26">
        <f t="shared" si="2"/>
        <v>7</v>
      </c>
      <c r="B12" s="19">
        <v>33786</v>
      </c>
      <c r="C12" s="38">
        <v>10.13</v>
      </c>
      <c r="D12" s="27">
        <f t="shared" si="0"/>
        <v>70</v>
      </c>
      <c r="E12" s="28">
        <f t="shared" si="3"/>
        <v>7.049621259305321</v>
      </c>
      <c r="F12" s="29">
        <f t="shared" si="1"/>
        <v>71.4126633567629</v>
      </c>
    </row>
    <row r="13" spans="1:6" ht="15">
      <c r="A13" s="26">
        <f t="shared" si="2"/>
        <v>8</v>
      </c>
      <c r="B13" s="19">
        <v>33819</v>
      </c>
      <c r="C13" s="38">
        <v>9.736</v>
      </c>
      <c r="D13" s="27">
        <f t="shared" si="0"/>
        <v>80</v>
      </c>
      <c r="E13" s="28">
        <f t="shared" si="3"/>
        <v>8.07673711797418</v>
      </c>
      <c r="F13" s="29">
        <f t="shared" si="1"/>
        <v>78.63511258059661</v>
      </c>
    </row>
    <row r="14" spans="1:6" ht="15">
      <c r="A14" s="26">
        <f t="shared" si="2"/>
        <v>9</v>
      </c>
      <c r="B14" s="19">
        <v>33848</v>
      </c>
      <c r="C14" s="38">
        <v>9.916</v>
      </c>
      <c r="D14" s="27">
        <f t="shared" si="0"/>
        <v>90</v>
      </c>
      <c r="E14" s="28">
        <f t="shared" si="3"/>
        <v>9.085208275699069</v>
      </c>
      <c r="F14" s="29">
        <f t="shared" si="1"/>
        <v>90.08892526183197</v>
      </c>
    </row>
    <row r="15" spans="1:6" ht="15">
      <c r="A15" s="26">
        <f t="shared" si="2"/>
        <v>10</v>
      </c>
      <c r="B15" s="19">
        <v>33878</v>
      </c>
      <c r="C15" s="38">
        <v>9.655</v>
      </c>
      <c r="D15" s="27">
        <f t="shared" si="0"/>
        <v>100</v>
      </c>
      <c r="E15" s="28">
        <f t="shared" si="3"/>
        <v>10.120941056641586</v>
      </c>
      <c r="F15" s="29">
        <f t="shared" si="1"/>
        <v>97.7176859018745</v>
      </c>
    </row>
    <row r="16" spans="1:6" ht="15">
      <c r="A16" s="26">
        <f t="shared" si="2"/>
        <v>11</v>
      </c>
      <c r="B16" s="19">
        <v>33910</v>
      </c>
      <c r="C16" s="38">
        <v>9.595</v>
      </c>
      <c r="D16" s="27">
        <f t="shared" si="0"/>
        <v>110</v>
      </c>
      <c r="E16" s="28">
        <f t="shared" si="3"/>
        <v>11.16315054074789</v>
      </c>
      <c r="F16" s="29">
        <f t="shared" si="1"/>
        <v>107.11042943847602</v>
      </c>
    </row>
    <row r="17" spans="1:6" ht="15">
      <c r="A17" s="26">
        <f t="shared" si="2"/>
        <v>12</v>
      </c>
      <c r="B17" s="19">
        <v>33939</v>
      </c>
      <c r="C17" s="38">
        <v>9.705</v>
      </c>
      <c r="D17" s="27">
        <f t="shared" si="0"/>
        <v>120</v>
      </c>
      <c r="E17" s="28">
        <f t="shared" si="3"/>
        <v>12.193547243478442</v>
      </c>
      <c r="F17" s="29">
        <f t="shared" si="1"/>
        <v>118.33837599795828</v>
      </c>
    </row>
    <row r="18" spans="1:6" ht="15">
      <c r="A18" s="26">
        <f t="shared" si="2"/>
        <v>13</v>
      </c>
      <c r="B18" s="19">
        <v>33973</v>
      </c>
      <c r="C18" s="38">
        <v>9.745</v>
      </c>
      <c r="D18" s="27">
        <f t="shared" si="0"/>
        <v>130</v>
      </c>
      <c r="E18" s="28">
        <f t="shared" si="3"/>
        <v>13.21971450874268</v>
      </c>
      <c r="F18" s="29">
        <f t="shared" si="1"/>
        <v>128.8261178876974</v>
      </c>
    </row>
    <row r="19" spans="1:6" ht="15">
      <c r="A19" s="26">
        <f t="shared" si="2"/>
        <v>14</v>
      </c>
      <c r="B19" s="19">
        <v>34001</v>
      </c>
      <c r="C19" s="38">
        <v>9.864</v>
      </c>
      <c r="D19" s="27">
        <f t="shared" si="0"/>
        <v>140</v>
      </c>
      <c r="E19" s="28">
        <f t="shared" si="3"/>
        <v>14.233502018880555</v>
      </c>
      <c r="F19" s="29">
        <f t="shared" si="1"/>
        <v>140.39926391423782</v>
      </c>
    </row>
    <row r="20" spans="1:6" ht="15">
      <c r="A20" s="26">
        <f t="shared" si="2"/>
        <v>15</v>
      </c>
      <c r="B20" s="19">
        <v>34029</v>
      </c>
      <c r="C20" s="38">
        <v>10.07</v>
      </c>
      <c r="D20" s="27">
        <f t="shared" si="0"/>
        <v>150</v>
      </c>
      <c r="E20" s="28">
        <f t="shared" si="3"/>
        <v>15.226550678264864</v>
      </c>
      <c r="F20" s="29">
        <f t="shared" si="1"/>
        <v>153.3313653301272</v>
      </c>
    </row>
    <row r="21" spans="1:6" ht="15">
      <c r="A21" s="26">
        <f t="shared" si="2"/>
        <v>16</v>
      </c>
      <c r="B21" s="19">
        <v>34060</v>
      </c>
      <c r="C21" s="38">
        <v>10.57</v>
      </c>
      <c r="D21" s="27">
        <f t="shared" si="0"/>
        <v>160</v>
      </c>
      <c r="E21" s="28">
        <f t="shared" si="3"/>
        <v>16.17262447202078</v>
      </c>
      <c r="F21" s="29">
        <f t="shared" si="1"/>
        <v>170.94464066925963</v>
      </c>
    </row>
    <row r="22" spans="1:6" ht="15">
      <c r="A22" s="26">
        <f t="shared" si="2"/>
        <v>17</v>
      </c>
      <c r="B22" s="19">
        <v>34092</v>
      </c>
      <c r="C22" s="38">
        <v>10.87</v>
      </c>
      <c r="D22" s="27">
        <f t="shared" si="0"/>
        <v>170</v>
      </c>
      <c r="E22" s="28">
        <f t="shared" si="3"/>
        <v>17.09258767349272</v>
      </c>
      <c r="F22" s="29">
        <f t="shared" si="1"/>
        <v>185.79642801086584</v>
      </c>
    </row>
    <row r="23" spans="1:6" ht="15">
      <c r="A23" s="26">
        <f t="shared" si="2"/>
        <v>18</v>
      </c>
      <c r="B23" s="19">
        <v>34121</v>
      </c>
      <c r="C23" s="38">
        <v>11.16</v>
      </c>
      <c r="D23" s="27">
        <f t="shared" si="0"/>
        <v>180</v>
      </c>
      <c r="E23" s="28">
        <f t="shared" si="3"/>
        <v>17.98864502116297</v>
      </c>
      <c r="F23" s="29">
        <f t="shared" si="1"/>
        <v>200.75327843617876</v>
      </c>
    </row>
    <row r="24" spans="1:6" ht="15">
      <c r="A24" s="26">
        <f t="shared" si="2"/>
        <v>19</v>
      </c>
      <c r="B24" s="19">
        <v>34151</v>
      </c>
      <c r="C24" s="38">
        <v>11.11</v>
      </c>
      <c r="D24" s="27">
        <f t="shared" si="0"/>
        <v>190</v>
      </c>
      <c r="E24" s="28">
        <f t="shared" si="3"/>
        <v>18.888735030163872</v>
      </c>
      <c r="F24" s="29">
        <f t="shared" si="1"/>
        <v>209.8538461851206</v>
      </c>
    </row>
    <row r="25" spans="1:6" ht="15">
      <c r="A25" s="26">
        <f t="shared" si="2"/>
        <v>20</v>
      </c>
      <c r="B25" s="19">
        <v>34183</v>
      </c>
      <c r="C25" s="38">
        <v>11.44</v>
      </c>
      <c r="D25" s="27">
        <f t="shared" si="0"/>
        <v>200</v>
      </c>
      <c r="E25" s="28">
        <f t="shared" si="3"/>
        <v>19.762860904289745</v>
      </c>
      <c r="F25" s="29">
        <f t="shared" si="1"/>
        <v>226.08712874507466</v>
      </c>
    </row>
    <row r="26" spans="1:6" ht="15">
      <c r="A26" s="26">
        <f t="shared" si="2"/>
        <v>21</v>
      </c>
      <c r="B26" s="19">
        <v>34213</v>
      </c>
      <c r="C26" s="38">
        <v>11.95</v>
      </c>
      <c r="D26" s="27">
        <f t="shared" si="0"/>
        <v>210</v>
      </c>
      <c r="E26" s="28">
        <f t="shared" si="3"/>
        <v>20.599680987971755</v>
      </c>
      <c r="F26" s="29">
        <f t="shared" si="1"/>
        <v>246.16618780626246</v>
      </c>
    </row>
    <row r="27" spans="1:6" ht="15">
      <c r="A27" s="26">
        <f t="shared" si="2"/>
        <v>22</v>
      </c>
      <c r="B27" s="19">
        <v>34243</v>
      </c>
      <c r="C27" s="38">
        <v>12.33</v>
      </c>
      <c r="D27" s="27">
        <f t="shared" si="0"/>
        <v>220</v>
      </c>
      <c r="E27" s="28">
        <f t="shared" si="3"/>
        <v>21.410710996082056</v>
      </c>
      <c r="F27" s="29">
        <f t="shared" si="1"/>
        <v>263.99406658169175</v>
      </c>
    </row>
    <row r="28" spans="1:6" ht="15">
      <c r="A28" s="26">
        <f t="shared" si="2"/>
        <v>23</v>
      </c>
      <c r="B28" s="19">
        <v>34274</v>
      </c>
      <c r="C28" s="38">
        <v>12.62</v>
      </c>
      <c r="D28" s="27">
        <f t="shared" si="0"/>
        <v>230</v>
      </c>
      <c r="E28" s="28">
        <f t="shared" si="3"/>
        <v>22.203104023023418</v>
      </c>
      <c r="F28" s="29">
        <f t="shared" si="1"/>
        <v>280.2031727705555</v>
      </c>
    </row>
    <row r="29" spans="1:6" ht="15">
      <c r="A29" s="26">
        <f t="shared" si="2"/>
        <v>24</v>
      </c>
      <c r="B29" s="19">
        <v>34304</v>
      </c>
      <c r="C29" s="38">
        <v>12.17</v>
      </c>
      <c r="D29" s="27">
        <f t="shared" si="0"/>
        <v>240</v>
      </c>
      <c r="E29" s="28">
        <f t="shared" si="3"/>
        <v>23.024796709958505</v>
      </c>
      <c r="F29" s="29">
        <f t="shared" si="1"/>
        <v>280.211775960195</v>
      </c>
    </row>
    <row r="30" spans="1:6" ht="15">
      <c r="A30" s="26">
        <f t="shared" si="2"/>
        <v>25</v>
      </c>
      <c r="B30" s="19">
        <v>34337</v>
      </c>
      <c r="C30" s="38">
        <v>12.78</v>
      </c>
      <c r="D30" s="27">
        <f t="shared" si="0"/>
        <v>250</v>
      </c>
      <c r="E30" s="28">
        <f t="shared" si="3"/>
        <v>23.807269323417035</v>
      </c>
      <c r="F30" s="29">
        <f t="shared" si="1"/>
        <v>304.2569019532697</v>
      </c>
    </row>
    <row r="31" spans="1:6" ht="15">
      <c r="A31" s="26">
        <f t="shared" si="2"/>
        <v>26</v>
      </c>
      <c r="B31" s="19">
        <v>34366</v>
      </c>
      <c r="C31" s="38">
        <v>13.41</v>
      </c>
      <c r="D31" s="27">
        <f t="shared" si="0"/>
        <v>260</v>
      </c>
      <c r="E31" s="28">
        <f t="shared" si="3"/>
        <v>24.55298147852516</v>
      </c>
      <c r="F31" s="29">
        <f t="shared" si="1"/>
        <v>329.25548162702245</v>
      </c>
    </row>
    <row r="32" spans="1:6" ht="15">
      <c r="A32" s="26">
        <f t="shared" si="2"/>
        <v>27</v>
      </c>
      <c r="B32" s="19">
        <v>34394</v>
      </c>
      <c r="C32" s="38">
        <v>13.18</v>
      </c>
      <c r="D32" s="27">
        <f t="shared" si="0"/>
        <v>270</v>
      </c>
      <c r="E32" s="28">
        <f t="shared" si="3"/>
        <v>25.311706819951567</v>
      </c>
      <c r="F32" s="29">
        <f t="shared" si="1"/>
        <v>333.6082958869616</v>
      </c>
    </row>
    <row r="33" spans="1:6" ht="15">
      <c r="A33" s="26">
        <f t="shared" si="2"/>
        <v>28</v>
      </c>
      <c r="B33" s="19">
        <v>34425</v>
      </c>
      <c r="C33" s="38">
        <v>12.9</v>
      </c>
      <c r="D33" s="27">
        <f t="shared" si="0"/>
        <v>280</v>
      </c>
      <c r="E33" s="28">
        <f t="shared" si="3"/>
        <v>26.08690061840118</v>
      </c>
      <c r="F33" s="29">
        <f t="shared" si="1"/>
        <v>336.52101797737527</v>
      </c>
    </row>
    <row r="34" spans="1:6" ht="15">
      <c r="A34" s="26">
        <f t="shared" si="2"/>
        <v>29</v>
      </c>
      <c r="B34" s="19">
        <v>34456</v>
      </c>
      <c r="C34" s="38">
        <v>13.18</v>
      </c>
      <c r="D34" s="27">
        <f t="shared" si="0"/>
        <v>290</v>
      </c>
      <c r="E34" s="28">
        <f t="shared" si="3"/>
        <v>26.845625959827586</v>
      </c>
      <c r="F34" s="29">
        <f t="shared" si="1"/>
        <v>353.8253501505276</v>
      </c>
    </row>
    <row r="35" spans="1:6" ht="15">
      <c r="A35" s="26">
        <f t="shared" si="2"/>
        <v>30</v>
      </c>
      <c r="B35" s="19">
        <v>34486</v>
      </c>
      <c r="C35" s="38">
        <v>13</v>
      </c>
      <c r="D35" s="27">
        <f t="shared" si="0"/>
        <v>300</v>
      </c>
      <c r="E35" s="28">
        <f t="shared" si="3"/>
        <v>27.614856729058356</v>
      </c>
      <c r="F35" s="29">
        <f t="shared" si="1"/>
        <v>358.99313747775864</v>
      </c>
    </row>
    <row r="36" spans="1:6" ht="15">
      <c r="A36" s="26">
        <f t="shared" si="2"/>
        <v>31</v>
      </c>
      <c r="B36" s="19">
        <v>34516</v>
      </c>
      <c r="C36" s="38">
        <v>12.95</v>
      </c>
      <c r="D36" s="27">
        <f t="shared" si="0"/>
        <v>310</v>
      </c>
      <c r="E36" s="28">
        <f t="shared" si="3"/>
        <v>28.38705750125913</v>
      </c>
      <c r="F36" s="29">
        <f t="shared" si="1"/>
        <v>367.6123946413057</v>
      </c>
    </row>
    <row r="37" spans="1:6" ht="15">
      <c r="A37" s="26">
        <f t="shared" si="2"/>
        <v>32</v>
      </c>
      <c r="B37" s="19">
        <v>34547</v>
      </c>
      <c r="C37" s="38">
        <v>13.39</v>
      </c>
      <c r="D37" s="27">
        <f t="shared" si="0"/>
        <v>320</v>
      </c>
      <c r="E37" s="28">
        <f t="shared" si="3"/>
        <v>29.133883490803566</v>
      </c>
      <c r="F37" s="29">
        <f t="shared" si="1"/>
        <v>390.1026999418598</v>
      </c>
    </row>
    <row r="38" spans="1:6" ht="15">
      <c r="A38" s="26">
        <f t="shared" si="2"/>
        <v>33</v>
      </c>
      <c r="B38" s="19">
        <v>34578</v>
      </c>
      <c r="C38" s="38">
        <v>13.63</v>
      </c>
      <c r="D38" s="27">
        <f aca="true" t="shared" si="4" ref="D38:D69">$B$1*A38</f>
        <v>330</v>
      </c>
      <c r="E38" s="28">
        <f t="shared" si="3"/>
        <v>29.86755920613739</v>
      </c>
      <c r="F38" s="29">
        <f aca="true" t="shared" si="5" ref="F38:F69">E38*C38</f>
        <v>407.09483197965267</v>
      </c>
    </row>
    <row r="39" spans="1:6" ht="15">
      <c r="A39" s="26">
        <f aca="true" t="shared" si="6" ref="A39:A70">A38+1</f>
        <v>34</v>
      </c>
      <c r="B39" s="19">
        <v>34610</v>
      </c>
      <c r="C39" s="38">
        <v>13.25</v>
      </c>
      <c r="D39" s="27">
        <f t="shared" si="4"/>
        <v>340</v>
      </c>
      <c r="E39" s="28">
        <f aca="true" t="shared" si="7" ref="E39:E70">$B$1/C39+E38</f>
        <v>30.622276187269467</v>
      </c>
      <c r="F39" s="29">
        <f t="shared" si="5"/>
        <v>405.74515948132046</v>
      </c>
    </row>
    <row r="40" spans="1:6" ht="15">
      <c r="A40" s="26">
        <f t="shared" si="6"/>
        <v>35</v>
      </c>
      <c r="B40" s="19">
        <v>34639</v>
      </c>
      <c r="C40" s="38">
        <v>13.52</v>
      </c>
      <c r="D40" s="27">
        <f t="shared" si="4"/>
        <v>350</v>
      </c>
      <c r="E40" s="28">
        <f t="shared" si="7"/>
        <v>31.361921157683668</v>
      </c>
      <c r="F40" s="29">
        <f t="shared" si="5"/>
        <v>424.0131740518832</v>
      </c>
    </row>
    <row r="41" spans="1:6" ht="15">
      <c r="A41" s="26">
        <f t="shared" si="6"/>
        <v>36</v>
      </c>
      <c r="B41" s="19">
        <v>34669</v>
      </c>
      <c r="C41" s="38">
        <v>12.76</v>
      </c>
      <c r="D41" s="27">
        <f t="shared" si="4"/>
        <v>360</v>
      </c>
      <c r="E41" s="28">
        <f t="shared" si="7"/>
        <v>32.1456202172448</v>
      </c>
      <c r="F41" s="29">
        <f t="shared" si="5"/>
        <v>410.1781139720436</v>
      </c>
    </row>
    <row r="42" spans="1:6" ht="15">
      <c r="A42" s="26">
        <f t="shared" si="6"/>
        <v>37</v>
      </c>
      <c r="B42" s="19">
        <v>34702</v>
      </c>
      <c r="C42" s="38">
        <v>12.86</v>
      </c>
      <c r="D42" s="27">
        <f t="shared" si="4"/>
        <v>370</v>
      </c>
      <c r="E42" s="28">
        <f t="shared" si="7"/>
        <v>32.92322519391665</v>
      </c>
      <c r="F42" s="29">
        <f t="shared" si="5"/>
        <v>423.3926759937681</v>
      </c>
    </row>
    <row r="43" spans="1:6" ht="15">
      <c r="A43" s="26">
        <f t="shared" si="6"/>
        <v>38</v>
      </c>
      <c r="B43" s="19">
        <v>34731</v>
      </c>
      <c r="C43" s="38">
        <v>12.4</v>
      </c>
      <c r="D43" s="27">
        <f t="shared" si="4"/>
        <v>380</v>
      </c>
      <c r="E43" s="28">
        <f t="shared" si="7"/>
        <v>33.729676806819874</v>
      </c>
      <c r="F43" s="29">
        <f t="shared" si="5"/>
        <v>418.24799240456645</v>
      </c>
    </row>
    <row r="44" spans="1:6" ht="15">
      <c r="A44" s="26">
        <f t="shared" si="6"/>
        <v>39</v>
      </c>
      <c r="B44" s="19">
        <v>34759</v>
      </c>
      <c r="C44" s="38">
        <v>12.55</v>
      </c>
      <c r="D44" s="27">
        <f t="shared" si="4"/>
        <v>390</v>
      </c>
      <c r="E44" s="28">
        <f t="shared" si="7"/>
        <v>34.52648955582386</v>
      </c>
      <c r="F44" s="29">
        <f t="shared" si="5"/>
        <v>433.30744392558944</v>
      </c>
    </row>
    <row r="45" spans="1:6" ht="15">
      <c r="A45" s="26">
        <f t="shared" si="6"/>
        <v>40</v>
      </c>
      <c r="B45" s="19">
        <v>34792</v>
      </c>
      <c r="C45" s="38">
        <v>12.9</v>
      </c>
      <c r="D45" s="27">
        <f t="shared" si="4"/>
        <v>400</v>
      </c>
      <c r="E45" s="28">
        <f t="shared" si="7"/>
        <v>35.30168335427347</v>
      </c>
      <c r="F45" s="29">
        <f t="shared" si="5"/>
        <v>455.3917152701278</v>
      </c>
    </row>
    <row r="46" spans="1:6" ht="15">
      <c r="A46" s="26">
        <f t="shared" si="6"/>
        <v>41</v>
      </c>
      <c r="B46" s="19">
        <v>34820</v>
      </c>
      <c r="C46" s="38">
        <v>13.42</v>
      </c>
      <c r="D46" s="27">
        <f t="shared" si="4"/>
        <v>410</v>
      </c>
      <c r="E46" s="28">
        <f t="shared" si="7"/>
        <v>36.046839837134875</v>
      </c>
      <c r="F46" s="29">
        <f t="shared" si="5"/>
        <v>483.74859061435</v>
      </c>
    </row>
    <row r="47" spans="1:6" ht="15">
      <c r="A47" s="26">
        <f t="shared" si="6"/>
        <v>42</v>
      </c>
      <c r="B47" s="19">
        <v>34851</v>
      </c>
      <c r="C47" s="38">
        <v>13.55</v>
      </c>
      <c r="D47" s="27">
        <f t="shared" si="4"/>
        <v>420</v>
      </c>
      <c r="E47" s="28">
        <f t="shared" si="7"/>
        <v>36.78484721720868</v>
      </c>
      <c r="F47" s="29">
        <f t="shared" si="5"/>
        <v>498.4346797931776</v>
      </c>
    </row>
    <row r="48" spans="1:6" ht="15">
      <c r="A48" s="26">
        <f t="shared" si="6"/>
        <v>43</v>
      </c>
      <c r="B48" s="19">
        <v>34883</v>
      </c>
      <c r="C48" s="38">
        <v>13.92</v>
      </c>
      <c r="D48" s="27">
        <f t="shared" si="4"/>
        <v>430</v>
      </c>
      <c r="E48" s="28">
        <f t="shared" si="7"/>
        <v>37.50323802180638</v>
      </c>
      <c r="F48" s="29">
        <f t="shared" si="5"/>
        <v>522.0450732635449</v>
      </c>
    </row>
    <row r="49" spans="1:6" ht="15">
      <c r="A49" s="26">
        <f t="shared" si="6"/>
        <v>44</v>
      </c>
      <c r="B49" s="19">
        <v>34912</v>
      </c>
      <c r="C49" s="38">
        <v>14.69</v>
      </c>
      <c r="D49" s="27">
        <f t="shared" si="4"/>
        <v>440</v>
      </c>
      <c r="E49" s="28">
        <f t="shared" si="7"/>
        <v>38.18397321581591</v>
      </c>
      <c r="F49" s="29">
        <f t="shared" si="5"/>
        <v>560.9225665403358</v>
      </c>
    </row>
    <row r="50" spans="1:6" ht="15">
      <c r="A50" s="26">
        <f t="shared" si="6"/>
        <v>45</v>
      </c>
      <c r="B50" s="19">
        <v>34943</v>
      </c>
      <c r="C50" s="38">
        <v>14.72</v>
      </c>
      <c r="D50" s="27">
        <f t="shared" si="4"/>
        <v>450</v>
      </c>
      <c r="E50" s="28">
        <f t="shared" si="7"/>
        <v>38.863321041902864</v>
      </c>
      <c r="F50" s="29">
        <f t="shared" si="5"/>
        <v>572.0680857368102</v>
      </c>
    </row>
    <row r="51" spans="1:6" ht="15">
      <c r="A51" s="26">
        <f t="shared" si="6"/>
        <v>46</v>
      </c>
      <c r="B51" s="19">
        <v>34974</v>
      </c>
      <c r="C51" s="38">
        <v>14.98</v>
      </c>
      <c r="D51" s="27">
        <f t="shared" si="4"/>
        <v>460</v>
      </c>
      <c r="E51" s="28">
        <f t="shared" si="7"/>
        <v>39.530877784225964</v>
      </c>
      <c r="F51" s="29">
        <f t="shared" si="5"/>
        <v>592.172549207705</v>
      </c>
    </row>
    <row r="52" spans="1:6" ht="15">
      <c r="A52" s="26">
        <f t="shared" si="6"/>
        <v>47</v>
      </c>
      <c r="B52" s="19">
        <v>35004</v>
      </c>
      <c r="C52" s="38">
        <v>14.87</v>
      </c>
      <c r="D52" s="27">
        <f t="shared" si="4"/>
        <v>470</v>
      </c>
      <c r="E52" s="28">
        <f t="shared" si="7"/>
        <v>40.20337274051379</v>
      </c>
      <c r="F52" s="29">
        <f t="shared" si="5"/>
        <v>597.82415265144</v>
      </c>
    </row>
    <row r="53" spans="1:6" ht="15">
      <c r="A53" s="26">
        <f t="shared" si="6"/>
        <v>48</v>
      </c>
      <c r="B53" s="19">
        <v>35034</v>
      </c>
      <c r="C53" s="38">
        <v>15.14</v>
      </c>
      <c r="D53" s="27">
        <f t="shared" si="4"/>
        <v>480</v>
      </c>
      <c r="E53" s="28">
        <f t="shared" si="7"/>
        <v>40.86387472201974</v>
      </c>
      <c r="F53" s="29">
        <f t="shared" si="5"/>
        <v>618.6790632913788</v>
      </c>
    </row>
    <row r="54" spans="1:6" ht="15">
      <c r="A54" s="26">
        <f t="shared" si="6"/>
        <v>49</v>
      </c>
      <c r="B54" s="19">
        <v>35065</v>
      </c>
      <c r="C54" s="38">
        <v>15.24</v>
      </c>
      <c r="D54" s="27">
        <f t="shared" si="4"/>
        <v>490</v>
      </c>
      <c r="E54" s="28">
        <f t="shared" si="7"/>
        <v>41.52004270102236</v>
      </c>
      <c r="F54" s="29">
        <f t="shared" si="5"/>
        <v>632.7654507635808</v>
      </c>
    </row>
    <row r="55" spans="1:6" ht="15">
      <c r="A55" s="26">
        <f t="shared" si="6"/>
        <v>50</v>
      </c>
      <c r="B55" s="19">
        <v>35096</v>
      </c>
      <c r="C55" s="38">
        <v>15.44</v>
      </c>
      <c r="D55" s="27">
        <f t="shared" si="4"/>
        <v>500</v>
      </c>
      <c r="E55" s="28">
        <f t="shared" si="7"/>
        <v>42.167711094804744</v>
      </c>
      <c r="F55" s="29">
        <f t="shared" si="5"/>
        <v>651.0694593037853</v>
      </c>
    </row>
    <row r="56" spans="1:6" ht="15">
      <c r="A56" s="26">
        <f t="shared" si="6"/>
        <v>51</v>
      </c>
      <c r="B56" s="19">
        <v>35125</v>
      </c>
      <c r="C56" s="38">
        <v>15.63</v>
      </c>
      <c r="D56" s="27">
        <f t="shared" si="4"/>
        <v>510</v>
      </c>
      <c r="E56" s="28">
        <f t="shared" si="7"/>
        <v>42.80750636031978</v>
      </c>
      <c r="F56" s="29">
        <f t="shared" si="5"/>
        <v>669.0813244117982</v>
      </c>
    </row>
    <row r="57" spans="1:6" ht="15">
      <c r="A57" s="26">
        <f t="shared" si="6"/>
        <v>52</v>
      </c>
      <c r="B57" s="19">
        <v>35156</v>
      </c>
      <c r="C57" s="38">
        <v>15.78</v>
      </c>
      <c r="D57" s="27">
        <f t="shared" si="4"/>
        <v>520</v>
      </c>
      <c r="E57" s="28">
        <f t="shared" si="7"/>
        <v>43.441219921789994</v>
      </c>
      <c r="F57" s="29">
        <f t="shared" si="5"/>
        <v>685.5024503658461</v>
      </c>
    </row>
    <row r="58" spans="1:6" ht="15">
      <c r="A58" s="26">
        <f t="shared" si="6"/>
        <v>53</v>
      </c>
      <c r="B58" s="19">
        <v>35186</v>
      </c>
      <c r="C58" s="38">
        <v>16.32</v>
      </c>
      <c r="D58" s="27">
        <f t="shared" si="4"/>
        <v>530</v>
      </c>
      <c r="E58" s="28">
        <f t="shared" si="7"/>
        <v>44.05396501982921</v>
      </c>
      <c r="F58" s="29">
        <f t="shared" si="5"/>
        <v>718.9607091236127</v>
      </c>
    </row>
    <row r="59" spans="1:6" ht="15">
      <c r="A59" s="26">
        <f t="shared" si="6"/>
        <v>54</v>
      </c>
      <c r="B59" s="19">
        <v>35219</v>
      </c>
      <c r="C59" s="38">
        <v>16.41</v>
      </c>
      <c r="D59" s="27">
        <f t="shared" si="4"/>
        <v>540</v>
      </c>
      <c r="E59" s="28">
        <f t="shared" si="7"/>
        <v>44.66334954146236</v>
      </c>
      <c r="F59" s="29">
        <f t="shared" si="5"/>
        <v>732.9255659753974</v>
      </c>
    </row>
    <row r="60" spans="1:6" ht="15">
      <c r="A60" s="26">
        <f t="shared" si="6"/>
        <v>55</v>
      </c>
      <c r="B60" s="19">
        <v>35247</v>
      </c>
      <c r="C60" s="38">
        <v>16.46</v>
      </c>
      <c r="D60" s="27">
        <f t="shared" si="4"/>
        <v>550</v>
      </c>
      <c r="E60" s="28">
        <f t="shared" si="7"/>
        <v>45.27088295580015</v>
      </c>
      <c r="F60" s="29">
        <f t="shared" si="5"/>
        <v>745.1587334524704</v>
      </c>
    </row>
    <row r="61" spans="1:6" ht="15">
      <c r="A61" s="26">
        <f t="shared" si="6"/>
        <v>56</v>
      </c>
      <c r="B61" s="19">
        <v>35278</v>
      </c>
      <c r="C61" s="38">
        <v>15.9</v>
      </c>
      <c r="D61" s="27">
        <f t="shared" si="4"/>
        <v>560</v>
      </c>
      <c r="E61" s="28">
        <f t="shared" si="7"/>
        <v>45.89981377341021</v>
      </c>
      <c r="F61" s="29">
        <f t="shared" si="5"/>
        <v>729.8070389972223</v>
      </c>
    </row>
    <row r="62" spans="1:6" ht="15">
      <c r="A62" s="26">
        <f t="shared" si="6"/>
        <v>57</v>
      </c>
      <c r="B62" s="19">
        <v>35310</v>
      </c>
      <c r="C62" s="38">
        <v>16.04</v>
      </c>
      <c r="D62" s="27">
        <f t="shared" si="4"/>
        <v>570</v>
      </c>
      <c r="E62" s="28">
        <f t="shared" si="7"/>
        <v>46.52325516991894</v>
      </c>
      <c r="F62" s="29">
        <f t="shared" si="5"/>
        <v>746.2330129254998</v>
      </c>
    </row>
    <row r="63" spans="1:6" ht="15">
      <c r="A63" s="26">
        <f t="shared" si="6"/>
        <v>58</v>
      </c>
      <c r="B63" s="19">
        <v>35339</v>
      </c>
      <c r="C63" s="38">
        <v>16.75</v>
      </c>
      <c r="D63" s="27">
        <f t="shared" si="4"/>
        <v>580</v>
      </c>
      <c r="E63" s="28">
        <f t="shared" si="7"/>
        <v>47.12027009529207</v>
      </c>
      <c r="F63" s="29">
        <f t="shared" si="5"/>
        <v>789.2645240961422</v>
      </c>
    </row>
    <row r="64" spans="1:6" ht="15">
      <c r="A64" s="26">
        <f t="shared" si="6"/>
        <v>59</v>
      </c>
      <c r="B64" s="19">
        <v>35370</v>
      </c>
      <c r="C64" s="38">
        <v>17.01</v>
      </c>
      <c r="D64" s="27">
        <f t="shared" si="4"/>
        <v>590</v>
      </c>
      <c r="E64" s="28">
        <f t="shared" si="7"/>
        <v>47.708159572070436</v>
      </c>
      <c r="F64" s="29">
        <f t="shared" si="5"/>
        <v>811.5157943209182</v>
      </c>
    </row>
    <row r="65" spans="1:6" ht="15">
      <c r="A65" s="26">
        <f t="shared" si="6"/>
        <v>60</v>
      </c>
      <c r="B65" s="19">
        <v>35401</v>
      </c>
      <c r="C65" s="38">
        <v>17.77</v>
      </c>
      <c r="D65" s="27">
        <f t="shared" si="4"/>
        <v>600</v>
      </c>
      <c r="E65" s="28">
        <f t="shared" si="7"/>
        <v>48.27090577353358</v>
      </c>
      <c r="F65" s="29">
        <f t="shared" si="5"/>
        <v>857.7739955956916</v>
      </c>
    </row>
    <row r="66" spans="1:6" ht="15">
      <c r="A66" s="26">
        <f t="shared" si="6"/>
        <v>61</v>
      </c>
      <c r="B66" s="19">
        <v>35432</v>
      </c>
      <c r="C66" s="38">
        <v>17.55</v>
      </c>
      <c r="D66" s="27">
        <f t="shared" si="4"/>
        <v>610</v>
      </c>
      <c r="E66" s="28">
        <f t="shared" si="7"/>
        <v>48.84070634333415</v>
      </c>
      <c r="F66" s="29">
        <f t="shared" si="5"/>
        <v>857.1543963255143</v>
      </c>
    </row>
    <row r="67" spans="1:6" ht="15">
      <c r="A67" s="26">
        <f t="shared" si="6"/>
        <v>62</v>
      </c>
      <c r="B67" s="19">
        <v>35464</v>
      </c>
      <c r="C67" s="38">
        <v>18.14</v>
      </c>
      <c r="D67" s="27">
        <f t="shared" si="4"/>
        <v>620</v>
      </c>
      <c r="E67" s="28">
        <f t="shared" si="7"/>
        <v>49.39197425954143</v>
      </c>
      <c r="F67" s="29">
        <f t="shared" si="5"/>
        <v>895.9704130680815</v>
      </c>
    </row>
    <row r="68" spans="1:6" ht="15">
      <c r="A68" s="26">
        <f t="shared" si="6"/>
        <v>63</v>
      </c>
      <c r="B68" s="19">
        <v>35492</v>
      </c>
      <c r="C68" s="38">
        <v>18.27</v>
      </c>
      <c r="D68" s="27">
        <f t="shared" si="4"/>
        <v>630</v>
      </c>
      <c r="E68" s="28">
        <f t="shared" si="7"/>
        <v>49.93931963447301</v>
      </c>
      <c r="F68" s="29">
        <f t="shared" si="5"/>
        <v>912.3913697218219</v>
      </c>
    </row>
    <row r="69" spans="1:6" ht="15">
      <c r="A69" s="26">
        <f t="shared" si="6"/>
        <v>64</v>
      </c>
      <c r="B69" s="19">
        <v>35521</v>
      </c>
      <c r="C69" s="38">
        <v>17.75</v>
      </c>
      <c r="D69" s="27">
        <f t="shared" si="4"/>
        <v>640</v>
      </c>
      <c r="E69" s="28">
        <f t="shared" si="7"/>
        <v>50.50269991616315</v>
      </c>
      <c r="F69" s="29">
        <f t="shared" si="5"/>
        <v>896.422923511896</v>
      </c>
    </row>
    <row r="70" spans="1:6" ht="15">
      <c r="A70" s="26">
        <f t="shared" si="6"/>
        <v>65</v>
      </c>
      <c r="B70" s="19">
        <v>35551</v>
      </c>
      <c r="C70" s="38">
        <v>18.46</v>
      </c>
      <c r="D70" s="27">
        <f aca="true" t="shared" si="8" ref="D70:D101">$B$1*A70</f>
        <v>650</v>
      </c>
      <c r="E70" s="28">
        <f t="shared" si="7"/>
        <v>51.04441172548059</v>
      </c>
      <c r="F70" s="29">
        <f aca="true" t="shared" si="9" ref="F70:F101">E70*C70</f>
        <v>942.2798404523718</v>
      </c>
    </row>
    <row r="71" spans="1:6" ht="15">
      <c r="A71" s="26">
        <f aca="true" t="shared" si="10" ref="A71:A102">A70+1</f>
        <v>66</v>
      </c>
      <c r="B71" s="19">
        <v>35583</v>
      </c>
      <c r="C71" s="38">
        <v>19.82</v>
      </c>
      <c r="D71" s="27">
        <f t="shared" si="8"/>
        <v>660</v>
      </c>
      <c r="E71" s="28">
        <f aca="true" t="shared" si="11" ref="E71:E102">$B$1/C71+E70</f>
        <v>51.548952593290885</v>
      </c>
      <c r="F71" s="29">
        <f t="shared" si="9"/>
        <v>1021.7002403990253</v>
      </c>
    </row>
    <row r="72" spans="1:6" ht="15">
      <c r="A72" s="26">
        <f t="shared" si="10"/>
        <v>67</v>
      </c>
      <c r="B72" s="19">
        <v>35612</v>
      </c>
      <c r="C72" s="38">
        <v>20.73</v>
      </c>
      <c r="D72" s="27">
        <f t="shared" si="8"/>
        <v>670</v>
      </c>
      <c r="E72" s="28">
        <f t="shared" si="11"/>
        <v>52.031345260922336</v>
      </c>
      <c r="F72" s="29">
        <f t="shared" si="9"/>
        <v>1078.60978725892</v>
      </c>
    </row>
    <row r="73" spans="1:6" ht="15">
      <c r="A73" s="26">
        <f t="shared" si="10"/>
        <v>68</v>
      </c>
      <c r="B73" s="19">
        <v>35643</v>
      </c>
      <c r="C73" s="38">
        <v>21.73</v>
      </c>
      <c r="D73" s="27">
        <f t="shared" si="8"/>
        <v>680</v>
      </c>
      <c r="E73" s="28">
        <f t="shared" si="11"/>
        <v>52.49153854210043</v>
      </c>
      <c r="F73" s="29">
        <f t="shared" si="9"/>
        <v>1140.6411325198424</v>
      </c>
    </row>
    <row r="74" spans="1:6" ht="15">
      <c r="A74" s="26">
        <f t="shared" si="10"/>
        <v>69</v>
      </c>
      <c r="B74" s="19">
        <v>35674</v>
      </c>
      <c r="C74" s="38">
        <v>20.63</v>
      </c>
      <c r="D74" s="27">
        <f t="shared" si="8"/>
        <v>690</v>
      </c>
      <c r="E74" s="28">
        <f t="shared" si="11"/>
        <v>52.97626951640969</v>
      </c>
      <c r="F74" s="29">
        <f t="shared" si="9"/>
        <v>1092.9004401235318</v>
      </c>
    </row>
    <row r="75" spans="1:6" ht="15">
      <c r="A75" s="26">
        <f t="shared" si="10"/>
        <v>70</v>
      </c>
      <c r="B75" s="19">
        <v>35704</v>
      </c>
      <c r="C75" s="38">
        <v>21.94</v>
      </c>
      <c r="D75" s="27">
        <f t="shared" si="8"/>
        <v>700</v>
      </c>
      <c r="E75" s="28">
        <f t="shared" si="11"/>
        <v>53.43205803053913</v>
      </c>
      <c r="F75" s="29">
        <f t="shared" si="9"/>
        <v>1172.2993531900286</v>
      </c>
    </row>
    <row r="76" spans="1:6" ht="15">
      <c r="A76" s="26">
        <f t="shared" si="10"/>
        <v>71</v>
      </c>
      <c r="B76" s="19">
        <v>35737</v>
      </c>
      <c r="C76" s="38">
        <v>20.95</v>
      </c>
      <c r="D76" s="27">
        <f t="shared" si="8"/>
        <v>710</v>
      </c>
      <c r="E76" s="28">
        <f t="shared" si="11"/>
        <v>53.90938499951288</v>
      </c>
      <c r="F76" s="29">
        <f t="shared" si="9"/>
        <v>1129.4016157397948</v>
      </c>
    </row>
    <row r="77" spans="1:6" ht="15">
      <c r="A77" s="26">
        <f t="shared" si="10"/>
        <v>72</v>
      </c>
      <c r="B77" s="19">
        <v>35765</v>
      </c>
      <c r="C77" s="38">
        <v>20.93</v>
      </c>
      <c r="D77" s="27">
        <f t="shared" si="8"/>
        <v>720</v>
      </c>
      <c r="E77" s="28">
        <f t="shared" si="11"/>
        <v>54.38716808599162</v>
      </c>
      <c r="F77" s="29">
        <f t="shared" si="9"/>
        <v>1138.3234280398046</v>
      </c>
    </row>
    <row r="78" spans="1:6" ht="15">
      <c r="A78" s="26">
        <f t="shared" si="10"/>
        <v>73</v>
      </c>
      <c r="B78" s="19">
        <v>35797</v>
      </c>
      <c r="C78" s="38">
        <v>20.95</v>
      </c>
      <c r="D78" s="27">
        <f t="shared" si="8"/>
        <v>730</v>
      </c>
      <c r="E78" s="28">
        <f t="shared" si="11"/>
        <v>54.86449505496537</v>
      </c>
      <c r="F78" s="29">
        <f t="shared" si="9"/>
        <v>1149.4111714015244</v>
      </c>
    </row>
    <row r="79" spans="1:6" ht="15">
      <c r="A79" s="26">
        <f t="shared" si="10"/>
        <v>74</v>
      </c>
      <c r="B79" s="19">
        <v>35828</v>
      </c>
      <c r="C79" s="38">
        <v>21.76</v>
      </c>
      <c r="D79" s="27">
        <f t="shared" si="8"/>
        <v>740</v>
      </c>
      <c r="E79" s="28">
        <f t="shared" si="11"/>
        <v>55.32405387849478</v>
      </c>
      <c r="F79" s="29">
        <f t="shared" si="9"/>
        <v>1203.8514123960465</v>
      </c>
    </row>
    <row r="80" spans="1:6" ht="15">
      <c r="A80" s="26">
        <f t="shared" si="10"/>
        <v>75</v>
      </c>
      <c r="B80" s="19">
        <v>35856</v>
      </c>
      <c r="C80" s="38">
        <v>22.95</v>
      </c>
      <c r="D80" s="27">
        <f t="shared" si="8"/>
        <v>750</v>
      </c>
      <c r="E80" s="28">
        <f t="shared" si="11"/>
        <v>55.75978372598934</v>
      </c>
      <c r="F80" s="29">
        <f t="shared" si="9"/>
        <v>1279.6870365114553</v>
      </c>
    </row>
    <row r="81" spans="1:6" ht="15">
      <c r="A81" s="26">
        <f t="shared" si="10"/>
        <v>76</v>
      </c>
      <c r="B81" s="19">
        <v>35886</v>
      </c>
      <c r="C81" s="38">
        <v>23.81</v>
      </c>
      <c r="D81" s="27">
        <f t="shared" si="8"/>
        <v>760</v>
      </c>
      <c r="E81" s="28">
        <f t="shared" si="11"/>
        <v>56.17977532615733</v>
      </c>
      <c r="F81" s="29">
        <f t="shared" si="9"/>
        <v>1337.640450515806</v>
      </c>
    </row>
    <row r="82" spans="1:6" ht="15">
      <c r="A82" s="26">
        <f t="shared" si="10"/>
        <v>77</v>
      </c>
      <c r="B82" s="19">
        <v>35916</v>
      </c>
      <c r="C82" s="38">
        <v>24.28</v>
      </c>
      <c r="D82" s="27">
        <f t="shared" si="8"/>
        <v>770</v>
      </c>
      <c r="E82" s="28">
        <f t="shared" si="11"/>
        <v>56.591636940654865</v>
      </c>
      <c r="F82" s="29">
        <f t="shared" si="9"/>
        <v>1374.0449449191</v>
      </c>
    </row>
    <row r="83" spans="1:6" ht="15">
      <c r="A83" s="26">
        <f t="shared" si="10"/>
        <v>78</v>
      </c>
      <c r="B83" s="19">
        <v>35947</v>
      </c>
      <c r="C83" s="38">
        <v>23.83</v>
      </c>
      <c r="D83" s="27">
        <f t="shared" si="8"/>
        <v>780</v>
      </c>
      <c r="E83" s="28">
        <f t="shared" si="11"/>
        <v>57.01127605101995</v>
      </c>
      <c r="F83" s="29">
        <f t="shared" si="9"/>
        <v>1358.5787082958052</v>
      </c>
    </row>
    <row r="84" spans="1:6" ht="15">
      <c r="A84" s="26">
        <f t="shared" si="10"/>
        <v>79</v>
      </c>
      <c r="B84" s="19">
        <v>35977</v>
      </c>
      <c r="C84" s="38">
        <v>24.36</v>
      </c>
      <c r="D84" s="27">
        <f t="shared" si="8"/>
        <v>790</v>
      </c>
      <c r="E84" s="28">
        <f t="shared" si="11"/>
        <v>57.42178508221863</v>
      </c>
      <c r="F84" s="29">
        <f t="shared" si="9"/>
        <v>1398.7946846028458</v>
      </c>
    </row>
    <row r="85" spans="1:6" ht="15">
      <c r="A85" s="26">
        <f t="shared" si="10"/>
        <v>80</v>
      </c>
      <c r="B85" s="19">
        <v>36010</v>
      </c>
      <c r="C85" s="38">
        <v>23.96</v>
      </c>
      <c r="D85" s="27">
        <f t="shared" si="8"/>
        <v>800</v>
      </c>
      <c r="E85" s="28">
        <f t="shared" si="11"/>
        <v>57.839147352669386</v>
      </c>
      <c r="F85" s="29">
        <f t="shared" si="9"/>
        <v>1385.8259705699586</v>
      </c>
    </row>
    <row r="86" spans="1:6" ht="15">
      <c r="A86" s="26">
        <f t="shared" si="10"/>
        <v>81</v>
      </c>
      <c r="B86" s="19">
        <v>36039</v>
      </c>
      <c r="C86" s="38">
        <v>20.87</v>
      </c>
      <c r="D86" s="27">
        <f t="shared" si="8"/>
        <v>810</v>
      </c>
      <c r="E86" s="28">
        <f t="shared" si="11"/>
        <v>58.31830403690513</v>
      </c>
      <c r="F86" s="29">
        <f t="shared" si="9"/>
        <v>1217.1030052502101</v>
      </c>
    </row>
    <row r="87" spans="1:6" ht="15">
      <c r="A87" s="26">
        <f t="shared" si="10"/>
        <v>82</v>
      </c>
      <c r="B87" s="19">
        <v>36069</v>
      </c>
      <c r="C87" s="38">
        <v>20.13</v>
      </c>
      <c r="D87" s="27">
        <f t="shared" si="8"/>
        <v>820</v>
      </c>
      <c r="E87" s="28">
        <f t="shared" si="11"/>
        <v>58.8150750254794</v>
      </c>
      <c r="F87" s="29">
        <f t="shared" si="9"/>
        <v>1183.9474602629002</v>
      </c>
    </row>
    <row r="88" spans="1:6" ht="15">
      <c r="A88" s="26">
        <f t="shared" si="10"/>
        <v>83</v>
      </c>
      <c r="B88" s="19">
        <v>36101</v>
      </c>
      <c r="C88" s="38">
        <v>22.64</v>
      </c>
      <c r="D88" s="27">
        <f t="shared" si="8"/>
        <v>830</v>
      </c>
      <c r="E88" s="28">
        <f t="shared" si="11"/>
        <v>59.25677113855361</v>
      </c>
      <c r="F88" s="29">
        <f t="shared" si="9"/>
        <v>1341.5732985768539</v>
      </c>
    </row>
    <row r="89" spans="1:6" ht="15">
      <c r="A89" s="26">
        <f t="shared" si="10"/>
        <v>84</v>
      </c>
      <c r="B89" s="19">
        <v>36130</v>
      </c>
      <c r="C89" s="38">
        <v>23.31</v>
      </c>
      <c r="D89" s="27">
        <f t="shared" si="8"/>
        <v>840</v>
      </c>
      <c r="E89" s="28">
        <f t="shared" si="11"/>
        <v>59.68577156755404</v>
      </c>
      <c r="F89" s="29">
        <f t="shared" si="9"/>
        <v>1391.2753352396846</v>
      </c>
    </row>
    <row r="90" spans="1:6" ht="15">
      <c r="A90" s="26">
        <f t="shared" si="10"/>
        <v>85</v>
      </c>
      <c r="B90" s="19">
        <v>36164</v>
      </c>
      <c r="C90" s="38">
        <v>27.16</v>
      </c>
      <c r="D90" s="27">
        <f t="shared" si="8"/>
        <v>850</v>
      </c>
      <c r="E90" s="28">
        <f t="shared" si="11"/>
        <v>60.05396008007245</v>
      </c>
      <c r="F90" s="29">
        <f t="shared" si="9"/>
        <v>1631.0655557747677</v>
      </c>
    </row>
    <row r="91" spans="1:6" ht="15">
      <c r="A91" s="26">
        <f t="shared" si="10"/>
        <v>86</v>
      </c>
      <c r="B91" s="19">
        <v>36192</v>
      </c>
      <c r="C91" s="38">
        <v>28.91</v>
      </c>
      <c r="D91" s="27">
        <f t="shared" si="8"/>
        <v>860</v>
      </c>
      <c r="E91" s="28">
        <f t="shared" si="11"/>
        <v>60.39986115236577</v>
      </c>
      <c r="F91" s="29">
        <f t="shared" si="9"/>
        <v>1746.1599859148946</v>
      </c>
    </row>
    <row r="92" spans="1:6" ht="15">
      <c r="A92" s="26">
        <f t="shared" si="10"/>
        <v>87</v>
      </c>
      <c r="B92" s="19">
        <v>36220</v>
      </c>
      <c r="C92" s="38">
        <v>27.44</v>
      </c>
      <c r="D92" s="27">
        <f t="shared" si="8"/>
        <v>870</v>
      </c>
      <c r="E92" s="28">
        <f t="shared" si="11"/>
        <v>60.76429263924624</v>
      </c>
      <c r="F92" s="29">
        <f t="shared" si="9"/>
        <v>1667.372190020917</v>
      </c>
    </row>
    <row r="93" spans="1:6" ht="15">
      <c r="A93" s="26">
        <f t="shared" si="10"/>
        <v>88</v>
      </c>
      <c r="B93" s="19">
        <v>36251</v>
      </c>
      <c r="C93" s="38">
        <v>30.55</v>
      </c>
      <c r="D93" s="27">
        <f t="shared" si="8"/>
        <v>880</v>
      </c>
      <c r="E93" s="28">
        <f t="shared" si="11"/>
        <v>61.0916248814721</v>
      </c>
      <c r="F93" s="29">
        <f t="shared" si="9"/>
        <v>1866.3491401289727</v>
      </c>
    </row>
    <row r="94" spans="1:6" ht="15">
      <c r="A94" s="26">
        <f t="shared" si="10"/>
        <v>89</v>
      </c>
      <c r="B94" s="19">
        <v>36283</v>
      </c>
      <c r="C94" s="38">
        <v>31.01</v>
      </c>
      <c r="D94" s="27">
        <f t="shared" si="8"/>
        <v>890</v>
      </c>
      <c r="E94" s="28">
        <f t="shared" si="11"/>
        <v>61.414101501917116</v>
      </c>
      <c r="F94" s="29">
        <f t="shared" si="9"/>
        <v>1904.45128757445</v>
      </c>
    </row>
    <row r="95" spans="1:6" ht="15">
      <c r="A95" s="26">
        <f t="shared" si="10"/>
        <v>90</v>
      </c>
      <c r="B95" s="19">
        <v>36312</v>
      </c>
      <c r="C95" s="38">
        <v>29.06</v>
      </c>
      <c r="D95" s="27">
        <f t="shared" si="8"/>
        <v>900</v>
      </c>
      <c r="E95" s="28">
        <f t="shared" si="11"/>
        <v>61.7582171247664</v>
      </c>
      <c r="F95" s="29">
        <f t="shared" si="9"/>
        <v>1794.6937896457114</v>
      </c>
    </row>
    <row r="96" spans="1:6" ht="15">
      <c r="A96" s="26">
        <f t="shared" si="10"/>
        <v>91</v>
      </c>
      <c r="B96" s="19">
        <v>36342</v>
      </c>
      <c r="C96" s="38">
        <v>31.19</v>
      </c>
      <c r="D96" s="27">
        <f t="shared" si="8"/>
        <v>910</v>
      </c>
      <c r="E96" s="28">
        <f t="shared" si="11"/>
        <v>62.07883270668368</v>
      </c>
      <c r="F96" s="29">
        <f t="shared" si="9"/>
        <v>1936.238792121464</v>
      </c>
    </row>
    <row r="97" spans="1:6" ht="15">
      <c r="A97" s="26">
        <f t="shared" si="10"/>
        <v>92</v>
      </c>
      <c r="B97" s="19">
        <v>36374</v>
      </c>
      <c r="C97" s="38">
        <v>30.89</v>
      </c>
      <c r="D97" s="27">
        <f t="shared" si="8"/>
        <v>920</v>
      </c>
      <c r="E97" s="28">
        <f t="shared" si="11"/>
        <v>62.40256206893683</v>
      </c>
      <c r="F97" s="29">
        <f t="shared" si="9"/>
        <v>1927.6151423094586</v>
      </c>
    </row>
    <row r="98" spans="1:6" ht="15">
      <c r="A98" s="26">
        <f t="shared" si="10"/>
        <v>93</v>
      </c>
      <c r="B98" s="19">
        <v>36404</v>
      </c>
      <c r="C98" s="38">
        <v>31.35</v>
      </c>
      <c r="D98" s="27">
        <f t="shared" si="8"/>
        <v>930</v>
      </c>
      <c r="E98" s="28">
        <f t="shared" si="11"/>
        <v>62.72154133528452</v>
      </c>
      <c r="F98" s="29">
        <f t="shared" si="9"/>
        <v>1966.3203208611699</v>
      </c>
    </row>
    <row r="99" spans="1:6" ht="15">
      <c r="A99" s="26">
        <f t="shared" si="10"/>
        <v>94</v>
      </c>
      <c r="B99" s="19">
        <v>36434</v>
      </c>
      <c r="C99" s="38">
        <v>30.86</v>
      </c>
      <c r="D99" s="27">
        <f t="shared" si="8"/>
        <v>940</v>
      </c>
      <c r="E99" s="28">
        <f t="shared" si="11"/>
        <v>63.04558540527804</v>
      </c>
      <c r="F99" s="29">
        <f t="shared" si="9"/>
        <v>1945.5867656068804</v>
      </c>
    </row>
    <row r="100" spans="1:6" ht="15">
      <c r="A100" s="26">
        <f t="shared" si="10"/>
        <v>95</v>
      </c>
      <c r="B100" s="19">
        <v>36465</v>
      </c>
      <c r="C100" s="38">
        <v>32.07</v>
      </c>
      <c r="D100" s="27">
        <f t="shared" si="8"/>
        <v>950</v>
      </c>
      <c r="E100" s="28">
        <f t="shared" si="11"/>
        <v>63.357403303625404</v>
      </c>
      <c r="F100" s="29">
        <f t="shared" si="9"/>
        <v>2031.8719239472666</v>
      </c>
    </row>
    <row r="101" spans="1:6" ht="15">
      <c r="A101" s="26">
        <f t="shared" si="10"/>
        <v>96</v>
      </c>
      <c r="B101" s="19">
        <v>36495</v>
      </c>
      <c r="C101" s="38">
        <v>34.29</v>
      </c>
      <c r="D101" s="27">
        <f t="shared" si="8"/>
        <v>960</v>
      </c>
      <c r="E101" s="28">
        <f t="shared" si="11"/>
        <v>63.64903351651546</v>
      </c>
      <c r="F101" s="29">
        <f t="shared" si="9"/>
        <v>2182.525359281315</v>
      </c>
    </row>
    <row r="102" spans="1:6" ht="15">
      <c r="A102" s="26">
        <f t="shared" si="10"/>
        <v>97</v>
      </c>
      <c r="B102" s="19">
        <v>36528</v>
      </c>
      <c r="C102" s="38">
        <v>37.95</v>
      </c>
      <c r="D102" s="27">
        <f aca="true" t="shared" si="12" ref="D102:D133">$B$1*A102</f>
        <v>970</v>
      </c>
      <c r="E102" s="28">
        <f t="shared" si="11"/>
        <v>63.912538127846155</v>
      </c>
      <c r="F102" s="29">
        <f aca="true" t="shared" si="13" ref="F102:F133">E102*C102</f>
        <v>2425.4808219517618</v>
      </c>
    </row>
    <row r="103" spans="1:6" ht="15">
      <c r="A103" s="26">
        <f aca="true" t="shared" si="14" ref="A103:A134">A102+1</f>
        <v>98</v>
      </c>
      <c r="B103" s="19">
        <v>36557</v>
      </c>
      <c r="C103" s="38">
        <v>36.47</v>
      </c>
      <c r="D103" s="27">
        <f t="shared" si="12"/>
        <v>980</v>
      </c>
      <c r="E103" s="28">
        <f aca="true" t="shared" si="15" ref="E103:E134">$B$1/C103+E102</f>
        <v>64.18673609878117</v>
      </c>
      <c r="F103" s="29">
        <f t="shared" si="13"/>
        <v>2340.8902655225493</v>
      </c>
    </row>
    <row r="104" spans="1:6" ht="15">
      <c r="A104" s="26">
        <f t="shared" si="14"/>
        <v>99</v>
      </c>
      <c r="B104" s="19">
        <v>36586</v>
      </c>
      <c r="C104" s="38">
        <v>40.8</v>
      </c>
      <c r="D104" s="27">
        <f t="shared" si="12"/>
        <v>990</v>
      </c>
      <c r="E104" s="28">
        <f t="shared" si="15"/>
        <v>64.43183413799686</v>
      </c>
      <c r="F104" s="29">
        <f t="shared" si="13"/>
        <v>2628.8188328302717</v>
      </c>
    </row>
    <row r="105" spans="1:6" ht="15">
      <c r="A105" s="26">
        <f t="shared" si="14"/>
        <v>100</v>
      </c>
      <c r="B105" s="19">
        <v>36619</v>
      </c>
      <c r="C105" s="38">
        <v>38.18</v>
      </c>
      <c r="D105" s="27">
        <f t="shared" si="12"/>
        <v>1000</v>
      </c>
      <c r="E105" s="28">
        <f t="shared" si="15"/>
        <v>64.69375137215087</v>
      </c>
      <c r="F105" s="29">
        <f t="shared" si="13"/>
        <v>2470.0074273887203</v>
      </c>
    </row>
    <row r="106" spans="1:6" ht="15">
      <c r="A106" s="26">
        <f t="shared" si="14"/>
        <v>101</v>
      </c>
      <c r="B106" s="19">
        <v>36647</v>
      </c>
      <c r="C106" s="38">
        <v>35.67</v>
      </c>
      <c r="D106" s="27">
        <f t="shared" si="12"/>
        <v>1010</v>
      </c>
      <c r="E106" s="28">
        <f t="shared" si="15"/>
        <v>64.97409900321338</v>
      </c>
      <c r="F106" s="29">
        <f t="shared" si="13"/>
        <v>2317.6261114446215</v>
      </c>
    </row>
    <row r="107" spans="1:6" ht="15">
      <c r="A107" s="26">
        <f t="shared" si="14"/>
        <v>102</v>
      </c>
      <c r="B107" s="19">
        <v>36678</v>
      </c>
      <c r="C107" s="38">
        <v>34.45</v>
      </c>
      <c r="D107" s="27">
        <f t="shared" si="12"/>
        <v>1020</v>
      </c>
      <c r="E107" s="28">
        <f t="shared" si="15"/>
        <v>65.26437476518726</v>
      </c>
      <c r="F107" s="29">
        <f t="shared" si="13"/>
        <v>2248.3577106607013</v>
      </c>
    </row>
    <row r="108" spans="1:6" ht="15">
      <c r="A108" s="26">
        <f t="shared" si="14"/>
        <v>103</v>
      </c>
      <c r="B108" s="19">
        <v>36710</v>
      </c>
      <c r="C108" s="38">
        <v>34.9</v>
      </c>
      <c r="D108" s="27">
        <f t="shared" si="12"/>
        <v>1030</v>
      </c>
      <c r="E108" s="28">
        <f t="shared" si="15"/>
        <v>65.55090771647666</v>
      </c>
      <c r="F108" s="29">
        <f t="shared" si="13"/>
        <v>2287.7266793050353</v>
      </c>
    </row>
    <row r="109" spans="1:6" ht="15">
      <c r="A109" s="26">
        <f t="shared" si="14"/>
        <v>104</v>
      </c>
      <c r="B109" s="19">
        <v>36739</v>
      </c>
      <c r="C109" s="38">
        <v>33.98</v>
      </c>
      <c r="D109" s="27">
        <f t="shared" si="12"/>
        <v>1040</v>
      </c>
      <c r="E109" s="28">
        <f t="shared" si="15"/>
        <v>65.84519847574681</v>
      </c>
      <c r="F109" s="29">
        <f t="shared" si="13"/>
        <v>2237.4198442058764</v>
      </c>
    </row>
    <row r="110" spans="1:6" ht="15">
      <c r="A110" s="26">
        <f t="shared" si="14"/>
        <v>105</v>
      </c>
      <c r="B110" s="19">
        <v>36770</v>
      </c>
      <c r="C110" s="38">
        <v>35.58</v>
      </c>
      <c r="D110" s="27">
        <f t="shared" si="12"/>
        <v>1050</v>
      </c>
      <c r="E110" s="28">
        <f t="shared" si="15"/>
        <v>66.12625524921505</v>
      </c>
      <c r="F110" s="29">
        <f t="shared" si="13"/>
        <v>2352.7721617670713</v>
      </c>
    </row>
    <row r="111" spans="1:6" ht="15">
      <c r="A111" s="26">
        <f t="shared" si="14"/>
        <v>106</v>
      </c>
      <c r="B111" s="19">
        <v>36801</v>
      </c>
      <c r="C111" s="38">
        <v>33.67</v>
      </c>
      <c r="D111" s="27">
        <f t="shared" si="12"/>
        <v>1060</v>
      </c>
      <c r="E111" s="28">
        <f t="shared" si="15"/>
        <v>66.42325554621534</v>
      </c>
      <c r="F111" s="29">
        <f t="shared" si="13"/>
        <v>2236.471014241071</v>
      </c>
    </row>
    <row r="112" spans="1:6" ht="15">
      <c r="A112" s="26">
        <f t="shared" si="14"/>
        <v>107</v>
      </c>
      <c r="B112" s="19">
        <v>36831</v>
      </c>
      <c r="C112" s="38">
        <v>32.45</v>
      </c>
      <c r="D112" s="27">
        <f t="shared" si="12"/>
        <v>1070</v>
      </c>
      <c r="E112" s="28">
        <f t="shared" si="15"/>
        <v>66.73142195607667</v>
      </c>
      <c r="F112" s="29">
        <f t="shared" si="13"/>
        <v>2165.434642474688</v>
      </c>
    </row>
    <row r="113" spans="1:6" ht="15">
      <c r="A113" s="26">
        <f t="shared" si="14"/>
        <v>108</v>
      </c>
      <c r="B113" s="19">
        <v>36861</v>
      </c>
      <c r="C113" s="38">
        <v>29.88</v>
      </c>
      <c r="D113" s="27">
        <f t="shared" si="12"/>
        <v>1080</v>
      </c>
      <c r="E113" s="28">
        <f t="shared" si="15"/>
        <v>67.06609397749568</v>
      </c>
      <c r="F113" s="29">
        <f t="shared" si="13"/>
        <v>2003.934888047571</v>
      </c>
    </row>
    <row r="114" spans="1:6" ht="15">
      <c r="A114" s="26">
        <f t="shared" si="14"/>
        <v>109</v>
      </c>
      <c r="B114" s="19">
        <v>36893</v>
      </c>
      <c r="C114" s="38">
        <v>30.31</v>
      </c>
      <c r="D114" s="27">
        <f t="shared" si="12"/>
        <v>1090</v>
      </c>
      <c r="E114" s="28">
        <f t="shared" si="15"/>
        <v>67.39601809494867</v>
      </c>
      <c r="F114" s="29">
        <f t="shared" si="13"/>
        <v>2042.7733084578942</v>
      </c>
    </row>
    <row r="115" spans="1:6" ht="15">
      <c r="A115" s="26">
        <f t="shared" si="14"/>
        <v>110</v>
      </c>
      <c r="B115" s="19">
        <v>36923</v>
      </c>
      <c r="C115" s="38">
        <v>31.43</v>
      </c>
      <c r="D115" s="27">
        <f t="shared" si="12"/>
        <v>1100</v>
      </c>
      <c r="E115" s="28">
        <f t="shared" si="15"/>
        <v>67.71418545097795</v>
      </c>
      <c r="F115" s="29">
        <f t="shared" si="13"/>
        <v>2128.256848724237</v>
      </c>
    </row>
    <row r="116" spans="1:6" ht="15">
      <c r="A116" s="26">
        <f t="shared" si="14"/>
        <v>111</v>
      </c>
      <c r="B116" s="19">
        <v>36951</v>
      </c>
      <c r="C116" s="38">
        <v>27.89</v>
      </c>
      <c r="D116" s="27">
        <f t="shared" si="12"/>
        <v>1110</v>
      </c>
      <c r="E116" s="28">
        <f t="shared" si="15"/>
        <v>68.07273690311133</v>
      </c>
      <c r="F116" s="29">
        <f t="shared" si="13"/>
        <v>1898.5486322277752</v>
      </c>
    </row>
    <row r="117" spans="1:6" ht="15">
      <c r="A117" s="26">
        <f t="shared" si="14"/>
        <v>112</v>
      </c>
      <c r="B117" s="19">
        <v>36983</v>
      </c>
      <c r="C117" s="38">
        <v>25.91</v>
      </c>
      <c r="D117" s="27">
        <f t="shared" si="12"/>
        <v>1120</v>
      </c>
      <c r="E117" s="28">
        <f t="shared" si="15"/>
        <v>68.45868827323869</v>
      </c>
      <c r="F117" s="29">
        <f t="shared" si="13"/>
        <v>1773.7646131596146</v>
      </c>
    </row>
    <row r="118" spans="1:6" ht="15">
      <c r="A118" s="26">
        <f t="shared" si="14"/>
        <v>113</v>
      </c>
      <c r="B118" s="19">
        <v>37012</v>
      </c>
      <c r="C118" s="38">
        <v>28.36</v>
      </c>
      <c r="D118" s="27">
        <f t="shared" si="12"/>
        <v>1130</v>
      </c>
      <c r="E118" s="28">
        <f t="shared" si="15"/>
        <v>68.81129758212445</v>
      </c>
      <c r="F118" s="29">
        <f t="shared" si="13"/>
        <v>1951.4883994290494</v>
      </c>
    </row>
    <row r="119" spans="1:6" ht="15">
      <c r="A119" s="26">
        <f t="shared" si="14"/>
        <v>114</v>
      </c>
      <c r="B119" s="19">
        <v>37043</v>
      </c>
      <c r="C119" s="38">
        <v>27.86</v>
      </c>
      <c r="D119" s="27">
        <f t="shared" si="12"/>
        <v>1140</v>
      </c>
      <c r="E119" s="28">
        <f t="shared" si="15"/>
        <v>69.17023512699164</v>
      </c>
      <c r="F119" s="29">
        <f t="shared" si="13"/>
        <v>1927.0827506379871</v>
      </c>
    </row>
    <row r="120" spans="1:6" ht="15">
      <c r="A120" s="26">
        <f t="shared" si="14"/>
        <v>115</v>
      </c>
      <c r="B120" s="19">
        <v>37074</v>
      </c>
      <c r="C120" s="38">
        <v>27.36</v>
      </c>
      <c r="D120" s="27">
        <f t="shared" si="12"/>
        <v>1150</v>
      </c>
      <c r="E120" s="28">
        <f t="shared" si="15"/>
        <v>69.53573220301503</v>
      </c>
      <c r="F120" s="29">
        <f t="shared" si="13"/>
        <v>1902.4976330744912</v>
      </c>
    </row>
    <row r="121" spans="1:6" ht="15">
      <c r="A121" s="26">
        <f t="shared" si="14"/>
        <v>116</v>
      </c>
      <c r="B121" s="19">
        <v>37104</v>
      </c>
      <c r="C121" s="38">
        <v>26.47</v>
      </c>
      <c r="D121" s="27">
        <f t="shared" si="12"/>
        <v>1160</v>
      </c>
      <c r="E121" s="28">
        <f t="shared" si="15"/>
        <v>69.9135183760411</v>
      </c>
      <c r="F121" s="29">
        <f t="shared" si="13"/>
        <v>1850.6108314138078</v>
      </c>
    </row>
    <row r="122" spans="1:6" ht="15">
      <c r="A122" s="26">
        <f t="shared" si="14"/>
        <v>117</v>
      </c>
      <c r="B122" s="19">
        <v>37137</v>
      </c>
      <c r="C122" s="38">
        <v>24.49</v>
      </c>
      <c r="D122" s="27">
        <f t="shared" si="12"/>
        <v>1170</v>
      </c>
      <c r="E122" s="28">
        <f t="shared" si="15"/>
        <v>70.32184830662501</v>
      </c>
      <c r="F122" s="29">
        <f t="shared" si="13"/>
        <v>1722.1820650292466</v>
      </c>
    </row>
    <row r="123" spans="1:6" ht="15">
      <c r="A123" s="26">
        <f t="shared" si="14"/>
        <v>118</v>
      </c>
      <c r="B123" s="19">
        <v>37165</v>
      </c>
      <c r="C123" s="38">
        <v>21.56</v>
      </c>
      <c r="D123" s="27">
        <f t="shared" si="12"/>
        <v>1180</v>
      </c>
      <c r="E123" s="28">
        <f t="shared" si="15"/>
        <v>70.78567019901834</v>
      </c>
      <c r="F123" s="29">
        <f t="shared" si="13"/>
        <v>1526.1390494908353</v>
      </c>
    </row>
    <row r="124" spans="1:6" ht="15">
      <c r="A124" s="26">
        <f t="shared" si="14"/>
        <v>119</v>
      </c>
      <c r="B124" s="19">
        <v>37196</v>
      </c>
      <c r="C124" s="38">
        <v>22.56</v>
      </c>
      <c r="D124" s="27">
        <f t="shared" si="12"/>
        <v>1190</v>
      </c>
      <c r="E124" s="28">
        <f t="shared" si="15"/>
        <v>71.22893261036586</v>
      </c>
      <c r="F124" s="29">
        <f t="shared" si="13"/>
        <v>1606.9247196898536</v>
      </c>
    </row>
    <row r="125" spans="1:6" ht="15">
      <c r="A125" s="26">
        <f t="shared" si="14"/>
        <v>120</v>
      </c>
      <c r="B125" s="19">
        <v>37228</v>
      </c>
      <c r="C125" s="38">
        <v>23.4</v>
      </c>
      <c r="D125" s="27">
        <f t="shared" si="12"/>
        <v>1200</v>
      </c>
      <c r="E125" s="28">
        <f t="shared" si="15"/>
        <v>71.65628303771629</v>
      </c>
      <c r="F125" s="29">
        <f t="shared" si="13"/>
        <v>1676.757023082561</v>
      </c>
    </row>
    <row r="126" spans="1:6" ht="15">
      <c r="A126" s="26">
        <f t="shared" si="14"/>
        <v>121</v>
      </c>
      <c r="B126" s="19">
        <v>37258</v>
      </c>
      <c r="C126" s="38">
        <v>23.74</v>
      </c>
      <c r="D126" s="27">
        <f t="shared" si="12"/>
        <v>1210</v>
      </c>
      <c r="E126" s="28">
        <f t="shared" si="15"/>
        <v>72.0775130292917</v>
      </c>
      <c r="F126" s="29">
        <f t="shared" si="13"/>
        <v>1711.1201593153846</v>
      </c>
    </row>
    <row r="127" spans="1:6" ht="15">
      <c r="A127" s="26">
        <f t="shared" si="14"/>
        <v>122</v>
      </c>
      <c r="B127" s="19">
        <v>37288</v>
      </c>
      <c r="C127" s="38">
        <v>22.82</v>
      </c>
      <c r="D127" s="27">
        <f t="shared" si="12"/>
        <v>1220</v>
      </c>
      <c r="E127" s="28">
        <f t="shared" si="15"/>
        <v>72.5157251239455</v>
      </c>
      <c r="F127" s="29">
        <f t="shared" si="13"/>
        <v>1654.8088473284363</v>
      </c>
    </row>
    <row r="128" spans="1:6" ht="15">
      <c r="A128" s="26">
        <f t="shared" si="14"/>
        <v>123</v>
      </c>
      <c r="B128" s="19">
        <v>37316</v>
      </c>
      <c r="C128" s="38">
        <v>23.24</v>
      </c>
      <c r="D128" s="27">
        <f t="shared" si="12"/>
        <v>1230</v>
      </c>
      <c r="E128" s="28">
        <f t="shared" si="15"/>
        <v>72.9460177229128</v>
      </c>
      <c r="F128" s="29">
        <f t="shared" si="13"/>
        <v>1695.2654518804934</v>
      </c>
    </row>
    <row r="129" spans="1:6" ht="15">
      <c r="A129" s="26">
        <f t="shared" si="14"/>
        <v>124</v>
      </c>
      <c r="B129" s="19">
        <v>37347</v>
      </c>
      <c r="C129" s="38">
        <v>23.99</v>
      </c>
      <c r="D129" s="27">
        <f t="shared" si="12"/>
        <v>1240</v>
      </c>
      <c r="E129" s="28">
        <f t="shared" si="15"/>
        <v>73.36285807305869</v>
      </c>
      <c r="F129" s="29">
        <f t="shared" si="13"/>
        <v>1759.974965172678</v>
      </c>
    </row>
    <row r="130" spans="1:6" ht="15">
      <c r="A130" s="26">
        <f t="shared" si="14"/>
        <v>125</v>
      </c>
      <c r="B130" s="19">
        <v>37377</v>
      </c>
      <c r="C130" s="38">
        <v>23.54</v>
      </c>
      <c r="D130" s="27">
        <f t="shared" si="12"/>
        <v>1250</v>
      </c>
      <c r="E130" s="28">
        <f t="shared" si="15"/>
        <v>73.78766690908247</v>
      </c>
      <c r="F130" s="29">
        <f t="shared" si="13"/>
        <v>1736.9616790398013</v>
      </c>
    </row>
    <row r="131" spans="1:6" ht="15">
      <c r="A131" s="26">
        <f t="shared" si="14"/>
        <v>126</v>
      </c>
      <c r="B131" s="19">
        <v>37410</v>
      </c>
      <c r="C131" s="38">
        <v>23.19</v>
      </c>
      <c r="D131" s="27">
        <f t="shared" si="12"/>
        <v>1260</v>
      </c>
      <c r="E131" s="28">
        <f t="shared" si="15"/>
        <v>74.21888726268317</v>
      </c>
      <c r="F131" s="29">
        <f t="shared" si="13"/>
        <v>1721.1359956216227</v>
      </c>
    </row>
    <row r="132" spans="1:6" ht="15">
      <c r="A132" s="26">
        <f t="shared" si="14"/>
        <v>127</v>
      </c>
      <c r="B132" s="19">
        <v>37438</v>
      </c>
      <c r="C132" s="38">
        <v>21.39</v>
      </c>
      <c r="D132" s="27">
        <f t="shared" si="12"/>
        <v>1270</v>
      </c>
      <c r="E132" s="28">
        <f t="shared" si="15"/>
        <v>74.68639544407634</v>
      </c>
      <c r="F132" s="29">
        <f t="shared" si="13"/>
        <v>1597.541998548793</v>
      </c>
    </row>
    <row r="133" spans="1:6" ht="15">
      <c r="A133" s="26">
        <f t="shared" si="14"/>
        <v>128</v>
      </c>
      <c r="B133" s="19">
        <v>37469</v>
      </c>
      <c r="C133" s="38">
        <v>19</v>
      </c>
      <c r="D133" s="27">
        <f t="shared" si="12"/>
        <v>1280</v>
      </c>
      <c r="E133" s="28">
        <f t="shared" si="15"/>
        <v>75.21271123355002</v>
      </c>
      <c r="F133" s="29">
        <f t="shared" si="13"/>
        <v>1429.0415134374505</v>
      </c>
    </row>
    <row r="134" spans="1:6" ht="15">
      <c r="A134" s="26">
        <f t="shared" si="14"/>
        <v>129</v>
      </c>
      <c r="B134" s="19">
        <v>37501</v>
      </c>
      <c r="C134" s="38">
        <v>19.09</v>
      </c>
      <c r="D134" s="27">
        <f aca="true" t="shared" si="16" ref="D134:D165">$B$1*A134</f>
        <v>1290</v>
      </c>
      <c r="E134" s="28">
        <f t="shared" si="15"/>
        <v>75.73654570185803</v>
      </c>
      <c r="F134" s="29">
        <f aca="true" t="shared" si="17" ref="F134:F165">E134*C134</f>
        <v>1445.8106574484698</v>
      </c>
    </row>
    <row r="135" spans="1:6" ht="15">
      <c r="A135" s="26">
        <f aca="true" t="shared" si="18" ref="A135:A166">A134+1</f>
        <v>130</v>
      </c>
      <c r="B135" s="19">
        <v>37530</v>
      </c>
      <c r="C135" s="38">
        <v>17.12</v>
      </c>
      <c r="D135" s="27">
        <f t="shared" si="16"/>
        <v>1300</v>
      </c>
      <c r="E135" s="28">
        <f aca="true" t="shared" si="19" ref="E135:E166">$B$1/C135+E134</f>
        <v>76.32065785139075</v>
      </c>
      <c r="F135" s="29">
        <f t="shared" si="17"/>
        <v>1306.6096624158097</v>
      </c>
    </row>
    <row r="136" spans="1:6" ht="15">
      <c r="A136" s="26">
        <f t="shared" si="18"/>
        <v>131</v>
      </c>
      <c r="B136" s="19">
        <v>37561</v>
      </c>
      <c r="C136" s="38">
        <v>18.1</v>
      </c>
      <c r="D136" s="27">
        <f t="shared" si="16"/>
        <v>1310</v>
      </c>
      <c r="E136" s="28">
        <f t="shared" si="19"/>
        <v>76.87314403923605</v>
      </c>
      <c r="F136" s="29">
        <f t="shared" si="17"/>
        <v>1391.4039071101727</v>
      </c>
    </row>
    <row r="137" spans="1:6" ht="15">
      <c r="A137" s="26">
        <f t="shared" si="18"/>
        <v>132</v>
      </c>
      <c r="B137" s="19">
        <v>37592</v>
      </c>
      <c r="C137" s="38">
        <v>18.85</v>
      </c>
      <c r="D137" s="27">
        <f t="shared" si="16"/>
        <v>1320</v>
      </c>
      <c r="E137" s="28">
        <f t="shared" si="19"/>
        <v>77.4036480180159</v>
      </c>
      <c r="F137" s="29">
        <f t="shared" si="17"/>
        <v>1459.0587651396</v>
      </c>
    </row>
    <row r="138" spans="1:6" ht="15">
      <c r="A138" s="26">
        <f t="shared" si="18"/>
        <v>133</v>
      </c>
      <c r="B138" s="19">
        <v>37623</v>
      </c>
      <c r="C138" s="38">
        <v>18.41</v>
      </c>
      <c r="D138" s="27">
        <f t="shared" si="16"/>
        <v>1330</v>
      </c>
      <c r="E138" s="28">
        <f t="shared" si="19"/>
        <v>77.94683107070466</v>
      </c>
      <c r="F138" s="29">
        <f t="shared" si="17"/>
        <v>1435.001160011673</v>
      </c>
    </row>
    <row r="139" spans="1:6" ht="15">
      <c r="A139" s="26">
        <f t="shared" si="18"/>
        <v>134</v>
      </c>
      <c r="B139" s="19">
        <v>37655</v>
      </c>
      <c r="C139" s="38">
        <v>17.64</v>
      </c>
      <c r="D139" s="27">
        <f t="shared" si="16"/>
        <v>1340</v>
      </c>
      <c r="E139" s="28">
        <f t="shared" si="19"/>
        <v>78.51372449474094</v>
      </c>
      <c r="F139" s="29">
        <f t="shared" si="17"/>
        <v>1384.9821000872303</v>
      </c>
    </row>
    <row r="140" spans="1:6" ht="15">
      <c r="A140" s="26">
        <f t="shared" si="18"/>
        <v>135</v>
      </c>
      <c r="B140" s="19">
        <v>37683</v>
      </c>
      <c r="C140" s="38">
        <v>17.39</v>
      </c>
      <c r="D140" s="27">
        <f t="shared" si="16"/>
        <v>1350</v>
      </c>
      <c r="E140" s="28">
        <f t="shared" si="19"/>
        <v>79.08876762297555</v>
      </c>
      <c r="F140" s="29">
        <f t="shared" si="17"/>
        <v>1375.3536689635448</v>
      </c>
    </row>
    <row r="141" spans="1:6" ht="15">
      <c r="A141" s="26">
        <f t="shared" si="18"/>
        <v>136</v>
      </c>
      <c r="B141" s="19">
        <v>37712</v>
      </c>
      <c r="C141" s="38">
        <v>17.3</v>
      </c>
      <c r="D141" s="27">
        <f t="shared" si="16"/>
        <v>1360</v>
      </c>
      <c r="E141" s="28">
        <f t="shared" si="19"/>
        <v>79.66680230505648</v>
      </c>
      <c r="F141" s="29">
        <f t="shared" si="17"/>
        <v>1378.2356798774772</v>
      </c>
    </row>
    <row r="142" spans="1:6" ht="15">
      <c r="A142" s="26">
        <f t="shared" si="18"/>
        <v>137</v>
      </c>
      <c r="B142" s="19">
        <v>37742</v>
      </c>
      <c r="C142" s="38">
        <v>18.19</v>
      </c>
      <c r="D142" s="27">
        <f t="shared" si="16"/>
        <v>1370</v>
      </c>
      <c r="E142" s="28">
        <f t="shared" si="19"/>
        <v>80.21655491638138</v>
      </c>
      <c r="F142" s="29">
        <f t="shared" si="17"/>
        <v>1459.1391339289776</v>
      </c>
    </row>
    <row r="143" spans="1:6" ht="15">
      <c r="A143" s="26">
        <f t="shared" si="18"/>
        <v>138</v>
      </c>
      <c r="B143" s="19">
        <v>37774</v>
      </c>
      <c r="C143" s="38">
        <v>19.62</v>
      </c>
      <c r="D143" s="27">
        <f t="shared" si="16"/>
        <v>1380</v>
      </c>
      <c r="E143" s="28">
        <f t="shared" si="19"/>
        <v>80.72623891230391</v>
      </c>
      <c r="F143" s="29">
        <f t="shared" si="17"/>
        <v>1583.848807459403</v>
      </c>
    </row>
    <row r="144" spans="1:6" ht="15">
      <c r="A144" s="26">
        <f t="shared" si="18"/>
        <v>139</v>
      </c>
      <c r="B144" s="19">
        <v>37803</v>
      </c>
      <c r="C144" s="38">
        <v>19.49</v>
      </c>
      <c r="D144" s="27">
        <f t="shared" si="16"/>
        <v>1390</v>
      </c>
      <c r="E144" s="28">
        <f t="shared" si="19"/>
        <v>81.23932254493603</v>
      </c>
      <c r="F144" s="29">
        <f t="shared" si="17"/>
        <v>1583.3543964008031</v>
      </c>
    </row>
    <row r="145" spans="1:6" ht="15">
      <c r="A145" s="26">
        <f t="shared" si="18"/>
        <v>140</v>
      </c>
      <c r="B145" s="19">
        <v>37834</v>
      </c>
      <c r="C145" s="38">
        <v>19.65</v>
      </c>
      <c r="D145" s="27">
        <f t="shared" si="16"/>
        <v>1400</v>
      </c>
      <c r="E145" s="28">
        <f t="shared" si="19"/>
        <v>81.74822839735333</v>
      </c>
      <c r="F145" s="29">
        <f t="shared" si="17"/>
        <v>1606.3526880079928</v>
      </c>
    </row>
    <row r="146" spans="1:6" ht="15">
      <c r="A146" s="26">
        <f t="shared" si="18"/>
        <v>141</v>
      </c>
      <c r="B146" s="19">
        <v>37865</v>
      </c>
      <c r="C146" s="38">
        <v>20.48</v>
      </c>
      <c r="D146" s="27">
        <f t="shared" si="16"/>
        <v>1410</v>
      </c>
      <c r="E146" s="28">
        <f t="shared" si="19"/>
        <v>82.23650964735333</v>
      </c>
      <c r="F146" s="29">
        <f t="shared" si="17"/>
        <v>1684.2037175777962</v>
      </c>
    </row>
    <row r="147" spans="1:6" ht="15">
      <c r="A147" s="26">
        <f t="shared" si="18"/>
        <v>142</v>
      </c>
      <c r="B147" s="19">
        <v>37895</v>
      </c>
      <c r="C147" s="38">
        <v>20.8</v>
      </c>
      <c r="D147" s="27">
        <f t="shared" si="16"/>
        <v>1420</v>
      </c>
      <c r="E147" s="28">
        <f t="shared" si="19"/>
        <v>82.71727887812256</v>
      </c>
      <c r="F147" s="29">
        <f t="shared" si="17"/>
        <v>1720.5194006649492</v>
      </c>
    </row>
    <row r="148" spans="1:6" ht="15">
      <c r="A148" s="26">
        <f t="shared" si="18"/>
        <v>143</v>
      </c>
      <c r="B148" s="19">
        <v>37928</v>
      </c>
      <c r="C148" s="38">
        <v>21.66</v>
      </c>
      <c r="D148" s="27">
        <f t="shared" si="16"/>
        <v>1430</v>
      </c>
      <c r="E148" s="28">
        <f t="shared" si="19"/>
        <v>83.17895939520473</v>
      </c>
      <c r="F148" s="29">
        <f t="shared" si="17"/>
        <v>1801.6562605001345</v>
      </c>
    </row>
    <row r="149" spans="1:6" ht="15">
      <c r="A149" s="26">
        <f t="shared" si="18"/>
        <v>144</v>
      </c>
      <c r="B149" s="19">
        <v>37956</v>
      </c>
      <c r="C149" s="38">
        <v>22.19</v>
      </c>
      <c r="D149" s="27">
        <f t="shared" si="16"/>
        <v>1440</v>
      </c>
      <c r="E149" s="28">
        <f t="shared" si="19"/>
        <v>83.62961284270361</v>
      </c>
      <c r="F149" s="29">
        <f t="shared" si="17"/>
        <v>1855.7411089795933</v>
      </c>
    </row>
    <row r="150" spans="1:6" ht="15">
      <c r="A150" s="26">
        <f t="shared" si="18"/>
        <v>145</v>
      </c>
      <c r="B150" s="19">
        <v>37988</v>
      </c>
      <c r="C150" s="38">
        <v>23.42</v>
      </c>
      <c r="D150" s="27">
        <f t="shared" si="16"/>
        <v>1450</v>
      </c>
      <c r="E150" s="28">
        <f t="shared" si="19"/>
        <v>84.0565983251972</v>
      </c>
      <c r="F150" s="29">
        <f t="shared" si="17"/>
        <v>1968.6055327761185</v>
      </c>
    </row>
    <row r="151" spans="1:6" ht="15">
      <c r="A151" s="26">
        <f t="shared" si="18"/>
        <v>146</v>
      </c>
      <c r="B151" s="19">
        <v>38019</v>
      </c>
      <c r="C151" s="38">
        <v>23.58</v>
      </c>
      <c r="D151" s="27">
        <f t="shared" si="16"/>
        <v>1460</v>
      </c>
      <c r="E151" s="28">
        <f t="shared" si="19"/>
        <v>84.48068653554495</v>
      </c>
      <c r="F151" s="29">
        <f t="shared" si="17"/>
        <v>1992.0545885081497</v>
      </c>
    </row>
    <row r="152" spans="1:6" ht="15">
      <c r="A152" s="26">
        <f t="shared" si="18"/>
        <v>147</v>
      </c>
      <c r="B152" s="19">
        <v>38047</v>
      </c>
      <c r="C152" s="38">
        <v>24.21</v>
      </c>
      <c r="D152" s="27">
        <f t="shared" si="16"/>
        <v>1470</v>
      </c>
      <c r="E152" s="28">
        <f t="shared" si="19"/>
        <v>84.89373899320707</v>
      </c>
      <c r="F152" s="29">
        <f t="shared" si="17"/>
        <v>2055.277421025543</v>
      </c>
    </row>
    <row r="153" spans="1:6" ht="15">
      <c r="A153" s="26">
        <f t="shared" si="18"/>
        <v>148</v>
      </c>
      <c r="B153" s="19">
        <v>38078</v>
      </c>
      <c r="C153" s="38">
        <v>24.1</v>
      </c>
      <c r="D153" s="27">
        <f t="shared" si="16"/>
        <v>1480</v>
      </c>
      <c r="E153" s="28">
        <f t="shared" si="19"/>
        <v>85.30867675254316</v>
      </c>
      <c r="F153" s="29">
        <f t="shared" si="17"/>
        <v>2055.9391097362904</v>
      </c>
    </row>
    <row r="154" spans="1:6" ht="15">
      <c r="A154" s="26">
        <f t="shared" si="18"/>
        <v>149</v>
      </c>
      <c r="B154" s="19">
        <v>38110</v>
      </c>
      <c r="C154" s="38">
        <v>23.31</v>
      </c>
      <c r="D154" s="27">
        <f t="shared" si="16"/>
        <v>1490</v>
      </c>
      <c r="E154" s="28">
        <f t="shared" si="19"/>
        <v>85.73767718154359</v>
      </c>
      <c r="F154" s="29">
        <f t="shared" si="17"/>
        <v>1998.5452551017809</v>
      </c>
    </row>
    <row r="155" spans="1:6" ht="15">
      <c r="A155" s="26">
        <f t="shared" si="18"/>
        <v>150</v>
      </c>
      <c r="B155" s="19">
        <v>38139</v>
      </c>
      <c r="C155" s="38">
        <v>23.28</v>
      </c>
      <c r="D155" s="27">
        <f t="shared" si="16"/>
        <v>1500</v>
      </c>
      <c r="E155" s="28">
        <f t="shared" si="19"/>
        <v>86.1672304461484</v>
      </c>
      <c r="F155" s="29">
        <f t="shared" si="17"/>
        <v>2005.9731247863347</v>
      </c>
    </row>
    <row r="156" spans="1:6" ht="15">
      <c r="A156" s="26">
        <f t="shared" si="18"/>
        <v>151</v>
      </c>
      <c r="B156" s="19">
        <v>38169</v>
      </c>
      <c r="C156" s="38">
        <v>23.75</v>
      </c>
      <c r="D156" s="27">
        <f t="shared" si="16"/>
        <v>1510</v>
      </c>
      <c r="E156" s="28">
        <f t="shared" si="19"/>
        <v>86.58828307772734</v>
      </c>
      <c r="F156" s="29">
        <f t="shared" si="17"/>
        <v>2056.471723096024</v>
      </c>
    </row>
    <row r="157" spans="1:6" ht="15">
      <c r="A157" s="26">
        <f t="shared" si="18"/>
        <v>152</v>
      </c>
      <c r="B157" s="19">
        <v>38201</v>
      </c>
      <c r="C157" s="38">
        <v>22.87</v>
      </c>
      <c r="D157" s="27">
        <f t="shared" si="16"/>
        <v>1520</v>
      </c>
      <c r="E157" s="28">
        <f t="shared" si="19"/>
        <v>87.02553712232725</v>
      </c>
      <c r="F157" s="29">
        <f t="shared" si="17"/>
        <v>1990.2740339876243</v>
      </c>
    </row>
    <row r="158" spans="1:6" ht="15">
      <c r="A158" s="26">
        <f t="shared" si="18"/>
        <v>153</v>
      </c>
      <c r="B158" s="19">
        <v>38231</v>
      </c>
      <c r="C158" s="38">
        <v>23.13</v>
      </c>
      <c r="D158" s="27">
        <f t="shared" si="16"/>
        <v>1530</v>
      </c>
      <c r="E158" s="28">
        <f t="shared" si="19"/>
        <v>87.45787607606698</v>
      </c>
      <c r="F158" s="29">
        <f t="shared" si="17"/>
        <v>2022.9006736394292</v>
      </c>
    </row>
    <row r="159" spans="1:6" ht="15">
      <c r="A159" s="26">
        <f t="shared" si="18"/>
        <v>154</v>
      </c>
      <c r="B159" s="19">
        <v>38261</v>
      </c>
      <c r="C159" s="38">
        <v>24.02</v>
      </c>
      <c r="D159" s="27">
        <f t="shared" si="16"/>
        <v>1540</v>
      </c>
      <c r="E159" s="28">
        <f t="shared" si="19"/>
        <v>87.87419580962235</v>
      </c>
      <c r="F159" s="29">
        <f t="shared" si="17"/>
        <v>2110.7381833471286</v>
      </c>
    </row>
    <row r="160" spans="1:6" ht="15">
      <c r="A160" s="26">
        <f t="shared" si="18"/>
        <v>155</v>
      </c>
      <c r="B160" s="19">
        <v>38292</v>
      </c>
      <c r="C160" s="38">
        <v>24.24</v>
      </c>
      <c r="D160" s="27">
        <f t="shared" si="16"/>
        <v>1550</v>
      </c>
      <c r="E160" s="28">
        <f t="shared" si="19"/>
        <v>88.28673706374776</v>
      </c>
      <c r="F160" s="29">
        <f t="shared" si="17"/>
        <v>2140.0705064252456</v>
      </c>
    </row>
    <row r="161" spans="1:6" ht="15">
      <c r="A161" s="26">
        <f t="shared" si="18"/>
        <v>156</v>
      </c>
      <c r="B161" s="19">
        <v>38322</v>
      </c>
      <c r="C161" s="38">
        <v>25.81</v>
      </c>
      <c r="D161" s="27">
        <f t="shared" si="16"/>
        <v>1560</v>
      </c>
      <c r="E161" s="28">
        <f t="shared" si="19"/>
        <v>88.67418378982293</v>
      </c>
      <c r="F161" s="29">
        <f t="shared" si="17"/>
        <v>2288.6806836153296</v>
      </c>
    </row>
    <row r="162" spans="1:6" ht="15">
      <c r="A162" s="26">
        <f t="shared" si="18"/>
        <v>157</v>
      </c>
      <c r="B162" s="19">
        <v>38356</v>
      </c>
      <c r="C162" s="38">
        <v>26.29</v>
      </c>
      <c r="D162" s="27">
        <f t="shared" si="16"/>
        <v>1570</v>
      </c>
      <c r="E162" s="28">
        <f t="shared" si="19"/>
        <v>89.05455655513293</v>
      </c>
      <c r="F162" s="29">
        <f t="shared" si="17"/>
        <v>2341.2442918344445</v>
      </c>
    </row>
    <row r="163" spans="1:6" ht="15">
      <c r="A163" s="26">
        <f t="shared" si="18"/>
        <v>158</v>
      </c>
      <c r="B163" s="19">
        <v>38384</v>
      </c>
      <c r="C163" s="38">
        <v>26.55</v>
      </c>
      <c r="D163" s="27">
        <f t="shared" si="16"/>
        <v>1580</v>
      </c>
      <c r="E163" s="28">
        <f t="shared" si="19"/>
        <v>89.43120438940788</v>
      </c>
      <c r="F163" s="29">
        <f t="shared" si="17"/>
        <v>2374.3984765387795</v>
      </c>
    </row>
    <row r="164" spans="1:6" ht="15">
      <c r="A164" s="26">
        <f t="shared" si="18"/>
        <v>159</v>
      </c>
      <c r="B164" s="19">
        <v>38412</v>
      </c>
      <c r="C164" s="38">
        <v>27.56</v>
      </c>
      <c r="D164" s="27">
        <f t="shared" si="16"/>
        <v>1590</v>
      </c>
      <c r="E164" s="28">
        <f t="shared" si="19"/>
        <v>89.79404909187522</v>
      </c>
      <c r="F164" s="29">
        <f t="shared" si="17"/>
        <v>2474.723992972081</v>
      </c>
    </row>
    <row r="165" spans="1:6" ht="15">
      <c r="A165" s="26">
        <f t="shared" si="18"/>
        <v>160</v>
      </c>
      <c r="B165" s="19">
        <v>38443</v>
      </c>
      <c r="C165" s="38">
        <v>26.61</v>
      </c>
      <c r="D165" s="27">
        <f t="shared" si="16"/>
        <v>1600</v>
      </c>
      <c r="E165" s="28">
        <f t="shared" si="19"/>
        <v>90.16984766384066</v>
      </c>
      <c r="F165" s="29">
        <f t="shared" si="17"/>
        <v>2399.4196463348</v>
      </c>
    </row>
    <row r="166" spans="1:6" ht="15">
      <c r="A166" s="26">
        <f t="shared" si="18"/>
        <v>161</v>
      </c>
      <c r="B166" s="19">
        <v>38474</v>
      </c>
      <c r="C166" s="38">
        <v>25.74</v>
      </c>
      <c r="D166" s="27">
        <f aca="true" t="shared" si="20" ref="D166:D199">$B$1*A166</f>
        <v>1610</v>
      </c>
      <c r="E166" s="28">
        <f t="shared" si="19"/>
        <v>90.55834805234105</v>
      </c>
      <c r="F166" s="29">
        <f aca="true" t="shared" si="21" ref="F166:F197">E166*C166</f>
        <v>2330.9718788672585</v>
      </c>
    </row>
    <row r="167" spans="1:6" ht="15">
      <c r="A167" s="26">
        <f aca="true" t="shared" si="22" ref="A167:A199">A166+1</f>
        <v>162</v>
      </c>
      <c r="B167" s="19">
        <v>38504</v>
      </c>
      <c r="C167" s="38">
        <v>26.59</v>
      </c>
      <c r="D167" s="27">
        <f t="shared" si="20"/>
        <v>1620</v>
      </c>
      <c r="E167" s="28">
        <f aca="true" t="shared" si="23" ref="E167:E199">$B$1/C167+E166</f>
        <v>90.93442928588749</v>
      </c>
      <c r="F167" s="29">
        <f t="shared" si="21"/>
        <v>2417.946474711748</v>
      </c>
    </row>
    <row r="168" spans="1:6" ht="15">
      <c r="A168" s="26">
        <f t="shared" si="22"/>
        <v>163</v>
      </c>
      <c r="B168" s="19">
        <v>38534</v>
      </c>
      <c r="C168" s="38">
        <v>26.98</v>
      </c>
      <c r="D168" s="27">
        <f t="shared" si="20"/>
        <v>1630</v>
      </c>
      <c r="E168" s="28">
        <f t="shared" si="23"/>
        <v>91.30507420805206</v>
      </c>
      <c r="F168" s="29">
        <f t="shared" si="21"/>
        <v>2463.4109021332447</v>
      </c>
    </row>
    <row r="169" spans="1:6" ht="15">
      <c r="A169" s="26">
        <f t="shared" si="22"/>
        <v>164</v>
      </c>
      <c r="B169" s="19">
        <v>38565</v>
      </c>
      <c r="C169" s="38">
        <v>28.44</v>
      </c>
      <c r="D169" s="27">
        <f t="shared" si="20"/>
        <v>1640</v>
      </c>
      <c r="E169" s="28">
        <f t="shared" si="23"/>
        <v>91.6566916482771</v>
      </c>
      <c r="F169" s="29">
        <f t="shared" si="21"/>
        <v>2606.716310477001</v>
      </c>
    </row>
    <row r="170" spans="1:6" ht="15">
      <c r="A170" s="26">
        <f t="shared" si="22"/>
        <v>165</v>
      </c>
      <c r="B170" s="19">
        <v>38596</v>
      </c>
      <c r="C170" s="38">
        <v>29.14</v>
      </c>
      <c r="D170" s="27">
        <f t="shared" si="20"/>
        <v>1650</v>
      </c>
      <c r="E170" s="28">
        <f t="shared" si="23"/>
        <v>91.99986254738486</v>
      </c>
      <c r="F170" s="29">
        <f t="shared" si="21"/>
        <v>2680.875994630795</v>
      </c>
    </row>
    <row r="171" spans="1:6" ht="15">
      <c r="A171" s="26">
        <f t="shared" si="22"/>
        <v>166</v>
      </c>
      <c r="B171" s="19">
        <v>38628</v>
      </c>
      <c r="C171" s="38">
        <v>29.59</v>
      </c>
      <c r="D171" s="27">
        <f t="shared" si="20"/>
        <v>1660</v>
      </c>
      <c r="E171" s="28">
        <f t="shared" si="23"/>
        <v>92.33781455819933</v>
      </c>
      <c r="F171" s="29">
        <f t="shared" si="21"/>
        <v>2732.275932777118</v>
      </c>
    </row>
    <row r="172" spans="1:6" ht="15">
      <c r="A172" s="26">
        <f t="shared" si="22"/>
        <v>167</v>
      </c>
      <c r="B172" s="19">
        <v>38657</v>
      </c>
      <c r="C172" s="38">
        <v>28.8</v>
      </c>
      <c r="D172" s="27">
        <f t="shared" si="20"/>
        <v>1670</v>
      </c>
      <c r="E172" s="28">
        <f t="shared" si="23"/>
        <v>92.68503678042156</v>
      </c>
      <c r="F172" s="29">
        <f t="shared" si="21"/>
        <v>2669.329059276141</v>
      </c>
    </row>
    <row r="173" spans="1:6" ht="15">
      <c r="A173" s="26">
        <f t="shared" si="22"/>
        <v>168</v>
      </c>
      <c r="B173" s="19">
        <v>38687</v>
      </c>
      <c r="C173" s="38">
        <v>30.25</v>
      </c>
      <c r="D173" s="27">
        <f t="shared" si="20"/>
        <v>1680</v>
      </c>
      <c r="E173" s="28">
        <f t="shared" si="23"/>
        <v>93.01561529281825</v>
      </c>
      <c r="F173" s="29">
        <f t="shared" si="21"/>
        <v>2813.722362607752</v>
      </c>
    </row>
    <row r="174" spans="1:6" ht="15">
      <c r="A174" s="26">
        <f t="shared" si="22"/>
        <v>169</v>
      </c>
      <c r="B174" s="19">
        <v>38719</v>
      </c>
      <c r="C174" s="38">
        <v>31.09</v>
      </c>
      <c r="D174" s="27">
        <f t="shared" si="20"/>
        <v>1690</v>
      </c>
      <c r="E174" s="28">
        <f t="shared" si="23"/>
        <v>93.33726212459696</v>
      </c>
      <c r="F174" s="29">
        <f t="shared" si="21"/>
        <v>2901.8554794537195</v>
      </c>
    </row>
    <row r="175" spans="1:6" ht="15">
      <c r="A175" s="26">
        <f t="shared" si="22"/>
        <v>170</v>
      </c>
      <c r="B175" s="19">
        <v>38749</v>
      </c>
      <c r="C175" s="38">
        <v>32.96</v>
      </c>
      <c r="D175" s="27">
        <f t="shared" si="20"/>
        <v>1700</v>
      </c>
      <c r="E175" s="28">
        <f t="shared" si="23"/>
        <v>93.64066018284939</v>
      </c>
      <c r="F175" s="29">
        <f t="shared" si="21"/>
        <v>3086.396159626716</v>
      </c>
    </row>
    <row r="176" spans="1:6" ht="15">
      <c r="A176" s="26">
        <f t="shared" si="22"/>
        <v>171</v>
      </c>
      <c r="B176" s="19">
        <v>38777</v>
      </c>
      <c r="C176" s="38">
        <v>32.68</v>
      </c>
      <c r="D176" s="27">
        <f t="shared" si="20"/>
        <v>1710</v>
      </c>
      <c r="E176" s="28">
        <f t="shared" si="23"/>
        <v>93.94665773486898</v>
      </c>
      <c r="F176" s="29">
        <f t="shared" si="21"/>
        <v>3070.176774775518</v>
      </c>
    </row>
    <row r="177" spans="1:6" ht="15">
      <c r="A177" s="26">
        <f t="shared" si="22"/>
        <v>172</v>
      </c>
      <c r="B177" s="19">
        <v>38810</v>
      </c>
      <c r="C177" s="38">
        <v>33.86</v>
      </c>
      <c r="D177" s="27">
        <f t="shared" si="20"/>
        <v>1720</v>
      </c>
      <c r="E177" s="28">
        <f t="shared" si="23"/>
        <v>94.24199146198062</v>
      </c>
      <c r="F177" s="29">
        <f t="shared" si="21"/>
        <v>3191.033830902664</v>
      </c>
    </row>
    <row r="178" spans="1:6" ht="15">
      <c r="A178" s="26">
        <f t="shared" si="22"/>
        <v>173</v>
      </c>
      <c r="B178" s="19">
        <v>38838</v>
      </c>
      <c r="C178" s="38">
        <v>34.64</v>
      </c>
      <c r="D178" s="27">
        <f t="shared" si="20"/>
        <v>1730</v>
      </c>
      <c r="E178" s="28">
        <f t="shared" si="23"/>
        <v>94.53067506475197</v>
      </c>
      <c r="F178" s="29">
        <f t="shared" si="21"/>
        <v>3274.5425842430086</v>
      </c>
    </row>
    <row r="179" spans="1:6" ht="15">
      <c r="A179" s="26">
        <f t="shared" si="22"/>
        <v>174</v>
      </c>
      <c r="B179" s="19">
        <v>38869</v>
      </c>
      <c r="C179" s="38">
        <v>32.88</v>
      </c>
      <c r="D179" s="27">
        <f t="shared" si="20"/>
        <v>1740</v>
      </c>
      <c r="E179" s="28">
        <f t="shared" si="23"/>
        <v>94.83481131779334</v>
      </c>
      <c r="F179" s="29">
        <f t="shared" si="21"/>
        <v>3118.168596129045</v>
      </c>
    </row>
    <row r="180" spans="1:6" ht="15">
      <c r="A180" s="26">
        <f t="shared" si="22"/>
        <v>175</v>
      </c>
      <c r="B180" s="19">
        <v>38901</v>
      </c>
      <c r="C180" s="38">
        <v>32.74</v>
      </c>
      <c r="D180" s="27">
        <f t="shared" si="20"/>
        <v>1750</v>
      </c>
      <c r="E180" s="28">
        <f t="shared" si="23"/>
        <v>95.140248092381</v>
      </c>
      <c r="F180" s="29">
        <f t="shared" si="21"/>
        <v>3114.8917225445543</v>
      </c>
    </row>
    <row r="181" spans="1:6" ht="15">
      <c r="A181" s="26">
        <f t="shared" si="22"/>
        <v>176</v>
      </c>
      <c r="B181" s="19">
        <v>38930</v>
      </c>
      <c r="C181" s="38">
        <v>31.83</v>
      </c>
      <c r="D181" s="27">
        <f t="shared" si="20"/>
        <v>1760</v>
      </c>
      <c r="E181" s="28">
        <f t="shared" si="23"/>
        <v>95.45441711531534</v>
      </c>
      <c r="F181" s="29">
        <f t="shared" si="21"/>
        <v>3038.314096780487</v>
      </c>
    </row>
    <row r="182" spans="1:6" ht="15">
      <c r="A182" s="26">
        <f t="shared" si="22"/>
        <v>177</v>
      </c>
      <c r="B182" s="19">
        <v>38961</v>
      </c>
      <c r="C182" s="38">
        <v>32.98</v>
      </c>
      <c r="D182" s="27">
        <f t="shared" si="20"/>
        <v>1770</v>
      </c>
      <c r="E182" s="28">
        <f t="shared" si="23"/>
        <v>95.75763118444814</v>
      </c>
      <c r="F182" s="29">
        <f t="shared" si="21"/>
        <v>3158.0866764630996</v>
      </c>
    </row>
    <row r="183" spans="1:6" ht="15">
      <c r="A183" s="26">
        <f t="shared" si="22"/>
        <v>178</v>
      </c>
      <c r="B183" s="19">
        <v>38992</v>
      </c>
      <c r="C183" s="38">
        <v>32.93</v>
      </c>
      <c r="D183" s="27">
        <f t="shared" si="20"/>
        <v>1780</v>
      </c>
      <c r="E183" s="28">
        <f t="shared" si="23"/>
        <v>96.06130564542597</v>
      </c>
      <c r="F183" s="29">
        <f t="shared" si="21"/>
        <v>3163.2987949038775</v>
      </c>
    </row>
    <row r="184" spans="1:6" ht="15">
      <c r="A184" s="26">
        <f t="shared" si="22"/>
        <v>179</v>
      </c>
      <c r="B184" s="19">
        <v>39022</v>
      </c>
      <c r="C184" s="38">
        <v>33.94</v>
      </c>
      <c r="D184" s="27">
        <f t="shared" si="20"/>
        <v>1790</v>
      </c>
      <c r="E184" s="28">
        <f t="shared" si="23"/>
        <v>96.3559432411832</v>
      </c>
      <c r="F184" s="29">
        <f t="shared" si="21"/>
        <v>3270.3207136057576</v>
      </c>
    </row>
    <row r="185" spans="1:6" ht="15">
      <c r="A185" s="26">
        <f t="shared" si="22"/>
        <v>180</v>
      </c>
      <c r="B185" s="19">
        <v>39052</v>
      </c>
      <c r="C185" s="38">
        <v>34.82</v>
      </c>
      <c r="D185" s="27">
        <f t="shared" si="20"/>
        <v>1800</v>
      </c>
      <c r="E185" s="28">
        <f t="shared" si="23"/>
        <v>96.64313451056861</v>
      </c>
      <c r="F185" s="29">
        <f t="shared" si="21"/>
        <v>3365.1139436579992</v>
      </c>
    </row>
    <row r="186" spans="1:6" ht="15">
      <c r="A186" s="26">
        <f t="shared" si="22"/>
        <v>181</v>
      </c>
      <c r="B186" s="19">
        <v>39084</v>
      </c>
      <c r="C186" s="38">
        <v>36.05</v>
      </c>
      <c r="D186" s="27">
        <f t="shared" si="20"/>
        <v>1810</v>
      </c>
      <c r="E186" s="28">
        <f t="shared" si="23"/>
        <v>96.92052702097084</v>
      </c>
      <c r="F186" s="29">
        <f t="shared" si="21"/>
        <v>3493.984999105998</v>
      </c>
    </row>
    <row r="187" spans="1:6" ht="15">
      <c r="A187" s="26">
        <f t="shared" si="22"/>
        <v>182</v>
      </c>
      <c r="B187" s="19">
        <v>39114</v>
      </c>
      <c r="C187" s="38">
        <v>36.36</v>
      </c>
      <c r="D187" s="27">
        <f t="shared" si="20"/>
        <v>1820</v>
      </c>
      <c r="E187" s="28">
        <f t="shared" si="23"/>
        <v>97.19555452372111</v>
      </c>
      <c r="F187" s="29">
        <f t="shared" si="21"/>
        <v>3534.0303624824996</v>
      </c>
    </row>
    <row r="188" spans="1:6" ht="15">
      <c r="A188" s="26">
        <f t="shared" si="22"/>
        <v>183</v>
      </c>
      <c r="B188" s="19">
        <v>39142</v>
      </c>
      <c r="C188" s="38">
        <v>35.55</v>
      </c>
      <c r="D188" s="27">
        <f t="shared" si="20"/>
        <v>1830</v>
      </c>
      <c r="E188" s="28">
        <f t="shared" si="23"/>
        <v>97.47684847590114</v>
      </c>
      <c r="F188" s="29">
        <f t="shared" si="21"/>
        <v>3465.3019633182853</v>
      </c>
    </row>
    <row r="189" spans="1:6" ht="15">
      <c r="A189" s="26">
        <f t="shared" si="22"/>
        <v>184</v>
      </c>
      <c r="B189" s="19">
        <v>39174</v>
      </c>
      <c r="C189" s="38">
        <v>36.84</v>
      </c>
      <c r="D189" s="27">
        <f t="shared" si="20"/>
        <v>1840</v>
      </c>
      <c r="E189" s="28">
        <f t="shared" si="23"/>
        <v>97.74829255842013</v>
      </c>
      <c r="F189" s="29">
        <f t="shared" si="21"/>
        <v>3601.047097852198</v>
      </c>
    </row>
    <row r="190" spans="1:6" ht="15">
      <c r="A190" s="26">
        <f t="shared" si="22"/>
        <v>185</v>
      </c>
      <c r="B190" s="19">
        <v>39203</v>
      </c>
      <c r="C190" s="38">
        <v>38.23</v>
      </c>
      <c r="D190" s="27">
        <f t="shared" si="20"/>
        <v>1850</v>
      </c>
      <c r="E190" s="28">
        <f t="shared" si="23"/>
        <v>98.00986723799114</v>
      </c>
      <c r="F190" s="29">
        <f t="shared" si="21"/>
        <v>3746.917224508401</v>
      </c>
    </row>
    <row r="191" spans="1:6" ht="15">
      <c r="A191" s="26">
        <f t="shared" si="22"/>
        <v>186</v>
      </c>
      <c r="B191" s="19">
        <v>39234</v>
      </c>
      <c r="C191" s="38">
        <v>39.9</v>
      </c>
      <c r="D191" s="27">
        <f t="shared" si="20"/>
        <v>1860</v>
      </c>
      <c r="E191" s="28">
        <f t="shared" si="23"/>
        <v>98.26049380440719</v>
      </c>
      <c r="F191" s="29">
        <f t="shared" si="21"/>
        <v>3920.5937027958466</v>
      </c>
    </row>
    <row r="192" spans="1:6" ht="15">
      <c r="A192" s="26">
        <f t="shared" si="22"/>
        <v>187</v>
      </c>
      <c r="B192" s="19">
        <v>39265</v>
      </c>
      <c r="C192" s="38">
        <v>39.81</v>
      </c>
      <c r="D192" s="27">
        <f t="shared" si="20"/>
        <v>1870</v>
      </c>
      <c r="E192" s="28">
        <f t="shared" si="23"/>
        <v>98.51168697195303</v>
      </c>
      <c r="F192" s="29">
        <f t="shared" si="21"/>
        <v>3921.75025835345</v>
      </c>
    </row>
    <row r="193" spans="1:6" ht="15">
      <c r="A193" s="26">
        <f t="shared" si="22"/>
        <v>188</v>
      </c>
      <c r="B193" s="19">
        <v>39295</v>
      </c>
      <c r="C193" s="38">
        <v>38.32</v>
      </c>
      <c r="D193" s="27">
        <f t="shared" si="20"/>
        <v>1880</v>
      </c>
      <c r="E193" s="28">
        <f t="shared" si="23"/>
        <v>98.77264730598225</v>
      </c>
      <c r="F193" s="29">
        <f t="shared" si="21"/>
        <v>3784.9678447652395</v>
      </c>
    </row>
    <row r="194" spans="1:6" ht="15">
      <c r="A194" s="26">
        <f t="shared" si="22"/>
        <v>189</v>
      </c>
      <c r="B194" s="19">
        <v>39328</v>
      </c>
      <c r="C194" s="38">
        <v>38.48</v>
      </c>
      <c r="D194" s="27">
        <f t="shared" si="20"/>
        <v>1890</v>
      </c>
      <c r="E194" s="28">
        <f t="shared" si="23"/>
        <v>99.0325225658575</v>
      </c>
      <c r="F194" s="29">
        <f t="shared" si="21"/>
        <v>3810.7714683341965</v>
      </c>
    </row>
    <row r="195" spans="1:6" ht="15">
      <c r="A195" s="26">
        <f t="shared" si="22"/>
        <v>190</v>
      </c>
      <c r="B195" s="19">
        <v>39356</v>
      </c>
      <c r="C195" s="38">
        <v>40.96</v>
      </c>
      <c r="D195" s="27">
        <f t="shared" si="20"/>
        <v>1900</v>
      </c>
      <c r="E195" s="28">
        <f t="shared" si="23"/>
        <v>99.2766631908575</v>
      </c>
      <c r="F195" s="29">
        <f t="shared" si="21"/>
        <v>4066.3721242975234</v>
      </c>
    </row>
    <row r="196" spans="1:6" ht="15">
      <c r="A196" s="26">
        <f t="shared" si="22"/>
        <v>191</v>
      </c>
      <c r="B196" s="19">
        <v>39387</v>
      </c>
      <c r="C196" s="38">
        <v>42.25</v>
      </c>
      <c r="D196" s="27">
        <f t="shared" si="20"/>
        <v>1910</v>
      </c>
      <c r="E196" s="28">
        <f t="shared" si="23"/>
        <v>99.51334958139005</v>
      </c>
      <c r="F196" s="29">
        <f t="shared" si="21"/>
        <v>4204.43901981373</v>
      </c>
    </row>
    <row r="197" spans="1:6" ht="15">
      <c r="A197" s="26">
        <f t="shared" si="22"/>
        <v>192</v>
      </c>
      <c r="B197" s="19">
        <v>39419</v>
      </c>
      <c r="C197" s="38">
        <v>40.66</v>
      </c>
      <c r="D197" s="27">
        <f t="shared" si="20"/>
        <v>1920</v>
      </c>
      <c r="E197" s="28">
        <f t="shared" si="23"/>
        <v>99.75929153908803</v>
      </c>
      <c r="F197" s="29">
        <f t="shared" si="21"/>
        <v>4056.2127939793186</v>
      </c>
    </row>
    <row r="198" spans="1:6" ht="15">
      <c r="A198" s="26">
        <f t="shared" si="22"/>
        <v>193</v>
      </c>
      <c r="B198" s="19">
        <v>39449</v>
      </c>
      <c r="C198" s="38">
        <v>40.21</v>
      </c>
      <c r="D198" s="27">
        <f t="shared" si="20"/>
        <v>1930</v>
      </c>
      <c r="E198" s="28">
        <f t="shared" si="23"/>
        <v>100.00798589372617</v>
      </c>
      <c r="F198" s="29">
        <f>E198*C198</f>
        <v>4021.3211127867294</v>
      </c>
    </row>
    <row r="199" spans="1:6" ht="15.75" thickBot="1">
      <c r="A199" s="30">
        <f t="shared" si="22"/>
        <v>194</v>
      </c>
      <c r="B199" s="20">
        <v>39479</v>
      </c>
      <c r="C199" s="39">
        <v>37.27</v>
      </c>
      <c r="D199" s="31">
        <f t="shared" si="20"/>
        <v>1940</v>
      </c>
      <c r="E199" s="32">
        <f t="shared" si="23"/>
        <v>100.27629820926145</v>
      </c>
      <c r="F199" s="33">
        <f>E199*C199</f>
        <v>3737.2976342591746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16.140625" style="0" bestFit="1" customWidth="1"/>
    <col min="2" max="2" width="14.28125" style="5" customWidth="1"/>
    <col min="3" max="3" width="14.28125" style="36" customWidth="1"/>
    <col min="4" max="4" width="12.57421875" style="2" bestFit="1" customWidth="1"/>
    <col min="5" max="5" width="12.28125" style="3" bestFit="1" customWidth="1"/>
    <col min="6" max="6" width="10.57421875" style="6" customWidth="1"/>
    <col min="7" max="7" width="14.28125" style="47" customWidth="1"/>
    <col min="8" max="8" width="13.57421875" style="47" bestFit="1" customWidth="1"/>
  </cols>
  <sheetData>
    <row r="1" spans="1:2" ht="16.5">
      <c r="A1" s="10" t="s">
        <v>11</v>
      </c>
      <c r="B1" s="1">
        <v>10</v>
      </c>
    </row>
    <row r="2" spans="1:2" ht="16.5">
      <c r="A2" s="42" t="s">
        <v>10</v>
      </c>
      <c r="B2" s="43">
        <f>RATE(A110,-B1,0,F110,1,1%)</f>
        <v>0.006757548609148737</v>
      </c>
    </row>
    <row r="3" spans="1:2" ht="17.25" thickBot="1">
      <c r="A3" s="11" t="s">
        <v>15</v>
      </c>
      <c r="B3" s="9">
        <f>(1+B2)^12-1</f>
        <v>0.08417336888793137</v>
      </c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  <row r="10" spans="1:2" ht="15">
      <c r="A10" s="2"/>
      <c r="B10" s="2"/>
    </row>
    <row r="11" spans="1:2" ht="15">
      <c r="A11" s="2"/>
      <c r="B11" s="2"/>
    </row>
    <row r="12" spans="1:2" ht="15">
      <c r="A12" s="2"/>
      <c r="B12" s="2"/>
    </row>
    <row r="13" spans="1:2" ht="15">
      <c r="A13" s="2"/>
      <c r="B13" s="2"/>
    </row>
    <row r="14" spans="1:2" ht="15.75" thickBot="1">
      <c r="A14" s="2"/>
      <c r="B14" s="2"/>
    </row>
    <row r="15" spans="1:8" ht="16.5">
      <c r="A15" s="15" t="s">
        <v>12</v>
      </c>
      <c r="B15" s="22" t="s">
        <v>13</v>
      </c>
      <c r="C15" s="37" t="s">
        <v>14</v>
      </c>
      <c r="D15" s="23" t="s">
        <v>0</v>
      </c>
      <c r="E15" s="24" t="s">
        <v>6</v>
      </c>
      <c r="F15" s="51" t="s">
        <v>1</v>
      </c>
      <c r="G15" s="54" t="s">
        <v>16</v>
      </c>
      <c r="H15" s="52" t="s">
        <v>17</v>
      </c>
    </row>
    <row r="16" spans="1:8" ht="15">
      <c r="A16" s="26">
        <v>1</v>
      </c>
      <c r="B16" s="19">
        <v>36586</v>
      </c>
      <c r="C16" s="38">
        <v>40.8</v>
      </c>
      <c r="D16" s="27">
        <f aca="true" t="shared" si="0" ref="D16:D45">$B$1*A16</f>
        <v>10</v>
      </c>
      <c r="E16" s="28">
        <f>$B$1/C16</f>
        <v>0.2450980392156863</v>
      </c>
      <c r="F16" s="49">
        <f>E16*C17</f>
        <v>9.357843137254903</v>
      </c>
      <c r="G16" s="50">
        <f>(F16-D16)/D16</f>
        <v>-0.06421568627450966</v>
      </c>
      <c r="H16" s="55">
        <f>(1+RATE(A16,-$B$1,0,F16,1,-1%))^12-1</f>
        <v>-0.549069997827097</v>
      </c>
    </row>
    <row r="17" spans="1:8" ht="15">
      <c r="A17" s="26">
        <f aca="true" t="shared" si="1" ref="A17:A46">A16+1</f>
        <v>2</v>
      </c>
      <c r="B17" s="19">
        <v>36619</v>
      </c>
      <c r="C17" s="38">
        <v>38.18</v>
      </c>
      <c r="D17" s="27">
        <f t="shared" si="0"/>
        <v>20</v>
      </c>
      <c r="E17" s="28">
        <f aca="true" t="shared" si="2" ref="E17:E46">$B$1/C17+E16</f>
        <v>0.5070152733696937</v>
      </c>
      <c r="F17" s="49">
        <f aca="true" t="shared" si="3" ref="F17:F80">E17*C18</f>
        <v>18.085234801096973</v>
      </c>
      <c r="G17" s="50">
        <f aca="true" t="shared" si="4" ref="G17:G80">(F17-D17)/D17</f>
        <v>-0.09573825994515132</v>
      </c>
      <c r="H17" s="55">
        <f>(1+RATE(A17,-$B$1,0,F17,1,-1%))^12-1</f>
        <v>-0.5549829883665098</v>
      </c>
    </row>
    <row r="18" spans="1:8" ht="15">
      <c r="A18" s="26">
        <f t="shared" si="1"/>
        <v>3</v>
      </c>
      <c r="B18" s="19">
        <v>36647</v>
      </c>
      <c r="C18" s="38">
        <v>35.67</v>
      </c>
      <c r="D18" s="27">
        <f t="shared" si="0"/>
        <v>30</v>
      </c>
      <c r="E18" s="28">
        <f t="shared" si="2"/>
        <v>0.7873629044322112</v>
      </c>
      <c r="F18" s="49">
        <f t="shared" si="3"/>
        <v>27.12465205768968</v>
      </c>
      <c r="G18" s="50">
        <f t="shared" si="4"/>
        <v>-0.095844931410344</v>
      </c>
      <c r="H18" s="55">
        <f>(1+RATE(A18,-$B$1,0,F18,1,-1%))^12-1</f>
        <v>-0.4564796030882521</v>
      </c>
    </row>
    <row r="19" spans="1:8" ht="15">
      <c r="A19" s="26">
        <f t="shared" si="1"/>
        <v>4</v>
      </c>
      <c r="B19" s="19">
        <v>36678</v>
      </c>
      <c r="C19" s="38">
        <v>34.45</v>
      </c>
      <c r="D19" s="27">
        <f t="shared" si="0"/>
        <v>40</v>
      </c>
      <c r="E19" s="28">
        <f t="shared" si="2"/>
        <v>1.0776386664060864</v>
      </c>
      <c r="F19" s="49">
        <f t="shared" si="3"/>
        <v>37.60958945757241</v>
      </c>
      <c r="G19" s="50">
        <f t="shared" si="4"/>
        <v>-0.05976026356068971</v>
      </c>
      <c r="H19" s="55">
        <f>(1+RATE(A19,-$B$1,0,F19,1,-1%))^12-1</f>
        <v>-0.2574188743851251</v>
      </c>
    </row>
    <row r="20" spans="1:8" ht="15">
      <c r="A20" s="26">
        <f t="shared" si="1"/>
        <v>5</v>
      </c>
      <c r="B20" s="19">
        <v>36710</v>
      </c>
      <c r="C20" s="38">
        <v>34.9</v>
      </c>
      <c r="D20" s="27">
        <f t="shared" si="0"/>
        <v>50</v>
      </c>
      <c r="E20" s="28">
        <f t="shared" si="2"/>
        <v>1.3641716176954848</v>
      </c>
      <c r="F20" s="49">
        <f t="shared" si="3"/>
        <v>46.35455156929257</v>
      </c>
      <c r="G20" s="50">
        <f t="shared" si="4"/>
        <v>-0.07290896861414865</v>
      </c>
      <c r="H20" s="55">
        <f>(1+RATE(A20,-$B$1,0,F20,1,-1%))^12-1</f>
        <v>-0.2631748035613788</v>
      </c>
    </row>
    <row r="21" spans="1:8" ht="15">
      <c r="A21" s="26">
        <f t="shared" si="1"/>
        <v>6</v>
      </c>
      <c r="B21" s="19">
        <v>36739</v>
      </c>
      <c r="C21" s="38">
        <v>33.98</v>
      </c>
      <c r="D21" s="27">
        <f t="shared" si="0"/>
        <v>60</v>
      </c>
      <c r="E21" s="28">
        <f t="shared" si="2"/>
        <v>1.6584623769656437</v>
      </c>
      <c r="F21" s="49">
        <f t="shared" si="3"/>
        <v>59.0080913724376</v>
      </c>
      <c r="G21" s="50">
        <f t="shared" si="4"/>
        <v>-0.016531810459373374</v>
      </c>
      <c r="H21" s="55">
        <f aca="true" t="shared" si="5" ref="H17:H80">(1+RATE(A21,-$B$1,0,F21,1,-1%))^12-1</f>
        <v>-0.05565915421118961</v>
      </c>
    </row>
    <row r="22" spans="1:8" ht="15">
      <c r="A22" s="26">
        <f t="shared" si="1"/>
        <v>7</v>
      </c>
      <c r="B22" s="19">
        <v>36770</v>
      </c>
      <c r="C22" s="38">
        <v>35.58</v>
      </c>
      <c r="D22" s="27">
        <f t="shared" si="0"/>
        <v>70</v>
      </c>
      <c r="E22" s="28">
        <f t="shared" si="2"/>
        <v>1.9395191504338842</v>
      </c>
      <c r="F22" s="49">
        <f t="shared" si="3"/>
        <v>65.30360979510888</v>
      </c>
      <c r="G22" s="50">
        <f t="shared" si="4"/>
        <v>-0.06709128864130166</v>
      </c>
      <c r="H22" s="55">
        <f t="shared" si="5"/>
        <v>-0.18956510850311925</v>
      </c>
    </row>
    <row r="23" spans="1:8" ht="15">
      <c r="A23" s="26">
        <f t="shared" si="1"/>
        <v>8</v>
      </c>
      <c r="B23" s="19">
        <v>36801</v>
      </c>
      <c r="C23" s="38">
        <v>33.67</v>
      </c>
      <c r="D23" s="27">
        <f t="shared" si="0"/>
        <v>80</v>
      </c>
      <c r="E23" s="28">
        <f t="shared" si="2"/>
        <v>2.236519447434181</v>
      </c>
      <c r="F23" s="49">
        <f t="shared" si="3"/>
        <v>72.57505606923918</v>
      </c>
      <c r="G23" s="50">
        <f t="shared" si="4"/>
        <v>-0.09281179913451024</v>
      </c>
      <c r="H23" s="55">
        <f t="shared" si="5"/>
        <v>-0.23134417824728548</v>
      </c>
    </row>
    <row r="24" spans="1:8" ht="15">
      <c r="A24" s="26">
        <f t="shared" si="1"/>
        <v>9</v>
      </c>
      <c r="B24" s="19">
        <v>36831</v>
      </c>
      <c r="C24" s="38">
        <v>32.45</v>
      </c>
      <c r="D24" s="27">
        <f t="shared" si="0"/>
        <v>90</v>
      </c>
      <c r="E24" s="28">
        <f t="shared" si="2"/>
        <v>2.5446858572955064</v>
      </c>
      <c r="F24" s="49">
        <f t="shared" si="3"/>
        <v>76.03521341598973</v>
      </c>
      <c r="G24" s="50">
        <f t="shared" si="4"/>
        <v>-0.1551642953778919</v>
      </c>
      <c r="H24" s="55">
        <f t="shared" si="5"/>
        <v>-0.33912770401400727</v>
      </c>
    </row>
    <row r="25" spans="1:8" ht="15">
      <c r="A25" s="26">
        <f t="shared" si="1"/>
        <v>10</v>
      </c>
      <c r="B25" s="19">
        <v>36861</v>
      </c>
      <c r="C25" s="38">
        <v>29.88</v>
      </c>
      <c r="D25" s="27">
        <f t="shared" si="0"/>
        <v>100</v>
      </c>
      <c r="E25" s="28">
        <f t="shared" si="2"/>
        <v>2.879357878714516</v>
      </c>
      <c r="F25" s="49">
        <f t="shared" si="3"/>
        <v>87.27333730383698</v>
      </c>
      <c r="G25" s="50">
        <f t="shared" si="4"/>
        <v>-0.12726662696163019</v>
      </c>
      <c r="H25" s="55">
        <f t="shared" si="5"/>
        <v>-0.2611977525010054</v>
      </c>
    </row>
    <row r="26" spans="1:8" ht="15">
      <c r="A26" s="26">
        <f t="shared" si="1"/>
        <v>11</v>
      </c>
      <c r="B26" s="19">
        <v>36893</v>
      </c>
      <c r="C26" s="38">
        <v>30.31</v>
      </c>
      <c r="D26" s="27">
        <f t="shared" si="0"/>
        <v>110</v>
      </c>
      <c r="E26" s="28">
        <f t="shared" si="2"/>
        <v>3.2092819961675016</v>
      </c>
      <c r="F26" s="49">
        <f t="shared" si="3"/>
        <v>100.86773313954457</v>
      </c>
      <c r="G26" s="50">
        <f t="shared" si="4"/>
        <v>-0.0830206078223221</v>
      </c>
      <c r="H26" s="55">
        <f t="shared" si="5"/>
        <v>-0.1609445441119024</v>
      </c>
    </row>
    <row r="27" spans="1:8" ht="15">
      <c r="A27" s="26">
        <f t="shared" si="1"/>
        <v>12</v>
      </c>
      <c r="B27" s="19">
        <v>36923</v>
      </c>
      <c r="C27" s="38">
        <v>31.43</v>
      </c>
      <c r="D27" s="27">
        <f t="shared" si="0"/>
        <v>120</v>
      </c>
      <c r="E27" s="28">
        <f t="shared" si="2"/>
        <v>3.527449352196773</v>
      </c>
      <c r="F27" s="49">
        <f t="shared" si="3"/>
        <v>98.380562432768</v>
      </c>
      <c r="G27" s="50">
        <f t="shared" si="4"/>
        <v>-0.18016197972693332</v>
      </c>
      <c r="H27" s="55">
        <f t="shared" si="5"/>
        <v>-0.31450578457634903</v>
      </c>
    </row>
    <row r="28" spans="1:8" ht="15">
      <c r="A28" s="26">
        <f t="shared" si="1"/>
        <v>13</v>
      </c>
      <c r="B28" s="19">
        <v>36951</v>
      </c>
      <c r="C28" s="38">
        <v>27.89</v>
      </c>
      <c r="D28" s="27">
        <f t="shared" si="0"/>
        <v>130</v>
      </c>
      <c r="E28" s="28">
        <f t="shared" si="2"/>
        <v>3.886000804330154</v>
      </c>
      <c r="F28" s="49">
        <f t="shared" si="3"/>
        <v>100.6862808401943</v>
      </c>
      <c r="G28" s="50">
        <f t="shared" si="4"/>
        <v>-0.22549014738312076</v>
      </c>
      <c r="H28" s="55">
        <f t="shared" si="5"/>
        <v>-0.36573028166950006</v>
      </c>
    </row>
    <row r="29" spans="1:8" ht="15">
      <c r="A29" s="26">
        <f t="shared" si="1"/>
        <v>14</v>
      </c>
      <c r="B29" s="19">
        <v>36983</v>
      </c>
      <c r="C29" s="38">
        <v>25.91</v>
      </c>
      <c r="D29" s="27">
        <f t="shared" si="0"/>
        <v>140</v>
      </c>
      <c r="E29" s="28">
        <f t="shared" si="2"/>
        <v>4.271952174457518</v>
      </c>
      <c r="F29" s="49">
        <f t="shared" si="3"/>
        <v>121.15256366761523</v>
      </c>
      <c r="G29" s="50">
        <f t="shared" si="4"/>
        <v>-0.1346245452313198</v>
      </c>
      <c r="H29" s="55">
        <f t="shared" si="5"/>
        <v>-0.21052599105918612</v>
      </c>
    </row>
    <row r="30" spans="1:8" ht="15">
      <c r="A30" s="26">
        <f t="shared" si="1"/>
        <v>15</v>
      </c>
      <c r="B30" s="19">
        <v>37012</v>
      </c>
      <c r="C30" s="38">
        <v>28.36</v>
      </c>
      <c r="D30" s="27">
        <f t="shared" si="0"/>
        <v>150</v>
      </c>
      <c r="E30" s="28">
        <f t="shared" si="2"/>
        <v>4.624561483343273</v>
      </c>
      <c r="F30" s="49">
        <f t="shared" si="3"/>
        <v>128.84028292594357</v>
      </c>
      <c r="G30" s="50">
        <f t="shared" si="4"/>
        <v>-0.14106478049370955</v>
      </c>
      <c r="H30" s="55">
        <f t="shared" si="5"/>
        <v>-0.2081508885642248</v>
      </c>
    </row>
    <row r="31" spans="1:8" ht="15">
      <c r="A31" s="26">
        <f t="shared" si="1"/>
        <v>16</v>
      </c>
      <c r="B31" s="19">
        <v>37043</v>
      </c>
      <c r="C31" s="38">
        <v>27.86</v>
      </c>
      <c r="D31" s="27">
        <f t="shared" si="0"/>
        <v>160</v>
      </c>
      <c r="E31" s="28">
        <f t="shared" si="2"/>
        <v>4.983499028210466</v>
      </c>
      <c r="F31" s="49">
        <f t="shared" si="3"/>
        <v>136.34853341183836</v>
      </c>
      <c r="G31" s="50">
        <f t="shared" si="4"/>
        <v>-0.14782166617601025</v>
      </c>
      <c r="H31" s="55">
        <f t="shared" si="5"/>
        <v>-0.20657662574123603</v>
      </c>
    </row>
    <row r="32" spans="1:8" ht="15">
      <c r="A32" s="26">
        <f t="shared" si="1"/>
        <v>17</v>
      </c>
      <c r="B32" s="19">
        <v>37074</v>
      </c>
      <c r="C32" s="38">
        <v>27.36</v>
      </c>
      <c r="D32" s="27">
        <f t="shared" si="0"/>
        <v>170</v>
      </c>
      <c r="E32" s="28">
        <f t="shared" si="2"/>
        <v>5.348996104233858</v>
      </c>
      <c r="F32" s="49">
        <f t="shared" si="3"/>
        <v>141.5879268790702</v>
      </c>
      <c r="G32" s="50">
        <f t="shared" si="4"/>
        <v>-0.1671298418878223</v>
      </c>
      <c r="H32" s="55">
        <f t="shared" si="5"/>
        <v>-0.22183708139891356</v>
      </c>
    </row>
    <row r="33" spans="1:8" ht="15">
      <c r="A33" s="26">
        <f t="shared" si="1"/>
        <v>18</v>
      </c>
      <c r="B33" s="19">
        <v>37104</v>
      </c>
      <c r="C33" s="38">
        <v>26.47</v>
      </c>
      <c r="D33" s="27">
        <f t="shared" si="0"/>
        <v>180</v>
      </c>
      <c r="E33" s="28">
        <f t="shared" si="2"/>
        <v>5.726782277259925</v>
      </c>
      <c r="F33" s="49">
        <f t="shared" si="3"/>
        <v>140.24889797009556</v>
      </c>
      <c r="G33" s="50">
        <f t="shared" si="4"/>
        <v>-0.22083945572169136</v>
      </c>
      <c r="H33" s="55">
        <f t="shared" si="5"/>
        <v>-0.27954439231594397</v>
      </c>
    </row>
    <row r="34" spans="1:8" ht="15">
      <c r="A34" s="26">
        <f t="shared" si="1"/>
        <v>19</v>
      </c>
      <c r="B34" s="19">
        <v>37137</v>
      </c>
      <c r="C34" s="38">
        <v>24.49</v>
      </c>
      <c r="D34" s="27">
        <f t="shared" si="0"/>
        <v>190</v>
      </c>
      <c r="E34" s="28">
        <f t="shared" si="2"/>
        <v>6.135112207843837</v>
      </c>
      <c r="F34" s="49">
        <f t="shared" si="3"/>
        <v>132.2730192011131</v>
      </c>
      <c r="G34" s="50">
        <f t="shared" si="4"/>
        <v>-0.3038262147309837</v>
      </c>
      <c r="H34" s="55">
        <f t="shared" si="5"/>
        <v>-0.369372237674394</v>
      </c>
    </row>
    <row r="35" spans="1:8" ht="15">
      <c r="A35" s="26">
        <f t="shared" si="1"/>
        <v>20</v>
      </c>
      <c r="B35" s="19">
        <v>37165</v>
      </c>
      <c r="C35" s="38">
        <v>21.56</v>
      </c>
      <c r="D35" s="27">
        <f t="shared" si="0"/>
        <v>200</v>
      </c>
      <c r="E35" s="28">
        <f t="shared" si="2"/>
        <v>6.598934100237158</v>
      </c>
      <c r="F35" s="49">
        <f t="shared" si="3"/>
        <v>148.8719533013503</v>
      </c>
      <c r="G35" s="50">
        <f t="shared" si="4"/>
        <v>-0.25564023349324855</v>
      </c>
      <c r="H35" s="55">
        <f t="shared" si="5"/>
        <v>-0.29804267446402954</v>
      </c>
    </row>
    <row r="36" spans="1:8" ht="15">
      <c r="A36" s="26">
        <f t="shared" si="1"/>
        <v>21</v>
      </c>
      <c r="B36" s="19">
        <v>37196</v>
      </c>
      <c r="C36" s="38">
        <v>22.56</v>
      </c>
      <c r="D36" s="27">
        <f t="shared" si="0"/>
        <v>210</v>
      </c>
      <c r="E36" s="28">
        <f t="shared" si="2"/>
        <v>7.042196511584676</v>
      </c>
      <c r="F36" s="49">
        <f t="shared" si="3"/>
        <v>164.7873983710814</v>
      </c>
      <c r="G36" s="50">
        <f t="shared" si="4"/>
        <v>-0.2152981029948505</v>
      </c>
      <c r="H36" s="55">
        <f t="shared" si="5"/>
        <v>-0.24040785430413392</v>
      </c>
    </row>
    <row r="37" spans="1:8" ht="15">
      <c r="A37" s="26">
        <f t="shared" si="1"/>
        <v>22</v>
      </c>
      <c r="B37" s="19">
        <v>37228</v>
      </c>
      <c r="C37" s="38">
        <v>23.4</v>
      </c>
      <c r="D37" s="27">
        <f t="shared" si="0"/>
        <v>220</v>
      </c>
      <c r="E37" s="28">
        <f t="shared" si="2"/>
        <v>7.469546938935103</v>
      </c>
      <c r="F37" s="49">
        <f t="shared" si="3"/>
        <v>177.32704433031935</v>
      </c>
      <c r="G37" s="50">
        <f t="shared" si="4"/>
        <v>-0.1939679803167302</v>
      </c>
      <c r="H37" s="55">
        <f t="shared" si="5"/>
        <v>-0.20777183843738412</v>
      </c>
    </row>
    <row r="38" spans="1:8" ht="15">
      <c r="A38" s="26">
        <f t="shared" si="1"/>
        <v>23</v>
      </c>
      <c r="B38" s="19">
        <v>37258</v>
      </c>
      <c r="C38" s="38">
        <v>23.74</v>
      </c>
      <c r="D38" s="27">
        <f t="shared" si="0"/>
        <v>230</v>
      </c>
      <c r="E38" s="28">
        <f t="shared" si="2"/>
        <v>7.890776930510503</v>
      </c>
      <c r="F38" s="49">
        <f t="shared" si="3"/>
        <v>180.0675295542497</v>
      </c>
      <c r="G38" s="50">
        <f t="shared" si="4"/>
        <v>-0.21709769759021874</v>
      </c>
      <c r="H38" s="55">
        <f t="shared" si="5"/>
        <v>-0.22479950859006737</v>
      </c>
    </row>
    <row r="39" spans="1:8" ht="15">
      <c r="A39" s="26">
        <f t="shared" si="1"/>
        <v>24</v>
      </c>
      <c r="B39" s="19">
        <v>37288</v>
      </c>
      <c r="C39" s="38">
        <v>22.82</v>
      </c>
      <c r="D39" s="27">
        <f t="shared" si="0"/>
        <v>240</v>
      </c>
      <c r="E39" s="28">
        <f t="shared" si="2"/>
        <v>8.328989025164315</v>
      </c>
      <c r="F39" s="49">
        <f t="shared" si="3"/>
        <v>193.56570494481866</v>
      </c>
      <c r="G39" s="50">
        <f t="shared" si="4"/>
        <v>-0.1934762293965889</v>
      </c>
      <c r="H39" s="55">
        <f t="shared" si="5"/>
        <v>-0.1924129149039191</v>
      </c>
    </row>
    <row r="40" spans="1:8" ht="15">
      <c r="A40" s="26">
        <f t="shared" si="1"/>
        <v>25</v>
      </c>
      <c r="B40" s="19">
        <v>37316</v>
      </c>
      <c r="C40" s="38">
        <v>23.24</v>
      </c>
      <c r="D40" s="27">
        <f t="shared" si="0"/>
        <v>250</v>
      </c>
      <c r="E40" s="28">
        <f t="shared" si="2"/>
        <v>8.759281624131614</v>
      </c>
      <c r="F40" s="49">
        <f t="shared" si="3"/>
        <v>210.1351661629174</v>
      </c>
      <c r="G40" s="50">
        <f t="shared" si="4"/>
        <v>-0.15945933534833046</v>
      </c>
      <c r="H40" s="55">
        <f t="shared" si="5"/>
        <v>-0.15199924075702365</v>
      </c>
    </row>
    <row r="41" spans="1:8" ht="15">
      <c r="A41" s="26">
        <f t="shared" si="1"/>
        <v>26</v>
      </c>
      <c r="B41" s="19">
        <v>37347</v>
      </c>
      <c r="C41" s="38">
        <v>23.99</v>
      </c>
      <c r="D41" s="27">
        <f t="shared" si="0"/>
        <v>260</v>
      </c>
      <c r="E41" s="28">
        <f t="shared" si="2"/>
        <v>9.176121974277507</v>
      </c>
      <c r="F41" s="49">
        <f t="shared" si="3"/>
        <v>216.0059112744925</v>
      </c>
      <c r="G41" s="50">
        <f t="shared" si="4"/>
        <v>-0.16920803355964426</v>
      </c>
      <c r="H41" s="55">
        <f t="shared" si="5"/>
        <v>-0.1561471209012446</v>
      </c>
    </row>
    <row r="42" spans="1:8" ht="15">
      <c r="A42" s="26">
        <f t="shared" si="1"/>
        <v>27</v>
      </c>
      <c r="B42" s="19">
        <v>37377</v>
      </c>
      <c r="C42" s="38">
        <v>23.54</v>
      </c>
      <c r="D42" s="27">
        <f t="shared" si="0"/>
        <v>270</v>
      </c>
      <c r="E42" s="28">
        <f t="shared" si="2"/>
        <v>9.600930810301296</v>
      </c>
      <c r="F42" s="49">
        <f t="shared" si="3"/>
        <v>222.64558549088707</v>
      </c>
      <c r="G42" s="50">
        <f t="shared" si="4"/>
        <v>-0.17538672040412195</v>
      </c>
      <c r="H42" s="55">
        <f t="shared" si="5"/>
        <v>-0.15678785127956774</v>
      </c>
    </row>
    <row r="43" spans="1:8" ht="15">
      <c r="A43" s="26">
        <f t="shared" si="1"/>
        <v>28</v>
      </c>
      <c r="B43" s="19">
        <v>37410</v>
      </c>
      <c r="C43" s="38">
        <v>23.19</v>
      </c>
      <c r="D43" s="27">
        <f t="shared" si="0"/>
        <v>280</v>
      </c>
      <c r="E43" s="28">
        <f t="shared" si="2"/>
        <v>10.032151163901986</v>
      </c>
      <c r="F43" s="49">
        <f t="shared" si="3"/>
        <v>214.5877133958635</v>
      </c>
      <c r="G43" s="50">
        <f t="shared" si="4"/>
        <v>-0.23361530930048754</v>
      </c>
      <c r="H43" s="55">
        <f t="shared" si="5"/>
        <v>-0.20554612560924423</v>
      </c>
    </row>
    <row r="44" spans="1:8" ht="15">
      <c r="A44" s="26">
        <f t="shared" si="1"/>
        <v>29</v>
      </c>
      <c r="B44" s="19">
        <v>37438</v>
      </c>
      <c r="C44" s="38">
        <v>21.39</v>
      </c>
      <c r="D44" s="27">
        <f t="shared" si="0"/>
        <v>290</v>
      </c>
      <c r="E44" s="28">
        <f t="shared" si="2"/>
        <v>10.49965934529516</v>
      </c>
      <c r="F44" s="49">
        <f t="shared" si="3"/>
        <v>199.49352756060804</v>
      </c>
      <c r="G44" s="50">
        <f t="shared" si="4"/>
        <v>-0.31209128427376537</v>
      </c>
      <c r="H44" s="55">
        <f t="shared" si="5"/>
        <v>-0.27309873495626913</v>
      </c>
    </row>
    <row r="45" spans="1:8" ht="15">
      <c r="A45" s="26">
        <f t="shared" si="1"/>
        <v>30</v>
      </c>
      <c r="B45" s="19">
        <v>37469</v>
      </c>
      <c r="C45" s="38">
        <v>19</v>
      </c>
      <c r="D45" s="27">
        <f t="shared" si="0"/>
        <v>300</v>
      </c>
      <c r="E45" s="28">
        <f t="shared" si="2"/>
        <v>11.025975134768846</v>
      </c>
      <c r="F45" s="49">
        <f t="shared" si="3"/>
        <v>210.48586532273725</v>
      </c>
      <c r="G45" s="50">
        <f t="shared" si="4"/>
        <v>-0.2983804489242092</v>
      </c>
      <c r="H45" s="55">
        <f t="shared" si="5"/>
        <v>-0.2527595464609461</v>
      </c>
    </row>
    <row r="46" spans="1:8" ht="15">
      <c r="A46" s="26">
        <f t="shared" si="1"/>
        <v>31</v>
      </c>
      <c r="B46" s="19">
        <v>37501</v>
      </c>
      <c r="C46" s="38">
        <v>19.09</v>
      </c>
      <c r="D46" s="27">
        <f aca="true" t="shared" si="6" ref="D46:D77">$B$1*A46</f>
        <v>310</v>
      </c>
      <c r="E46" s="28">
        <f t="shared" si="2"/>
        <v>11.549809603076861</v>
      </c>
      <c r="F46" s="49">
        <f t="shared" si="3"/>
        <v>197.73274040467587</v>
      </c>
      <c r="G46" s="50">
        <f t="shared" si="4"/>
        <v>-0.3621524503074972</v>
      </c>
      <c r="H46" s="55">
        <f t="shared" si="5"/>
        <v>-0.3056352791962407</v>
      </c>
    </row>
    <row r="47" spans="1:8" ht="15">
      <c r="A47" s="26">
        <f aca="true" t="shared" si="7" ref="A47:A78">A46+1</f>
        <v>32</v>
      </c>
      <c r="B47" s="19">
        <v>37530</v>
      </c>
      <c r="C47" s="38">
        <v>17.12</v>
      </c>
      <c r="D47" s="27">
        <f t="shared" si="6"/>
        <v>320</v>
      </c>
      <c r="E47" s="28">
        <f aca="true" t="shared" si="8" ref="E47:E78">$B$1/C47+E46</f>
        <v>12.133921752609572</v>
      </c>
      <c r="F47" s="49">
        <f t="shared" si="3"/>
        <v>219.62398372223328</v>
      </c>
      <c r="G47" s="50">
        <f t="shared" si="4"/>
        <v>-0.313675050868021</v>
      </c>
      <c r="H47" s="55">
        <f t="shared" si="5"/>
        <v>-0.25324162449024323</v>
      </c>
    </row>
    <row r="48" spans="1:8" ht="15">
      <c r="A48" s="26">
        <f t="shared" si="7"/>
        <v>33</v>
      </c>
      <c r="B48" s="19">
        <v>37561</v>
      </c>
      <c r="C48" s="38">
        <v>18.1</v>
      </c>
      <c r="D48" s="27">
        <f t="shared" si="6"/>
        <v>330</v>
      </c>
      <c r="E48" s="28">
        <f t="shared" si="8"/>
        <v>12.686407940454876</v>
      </c>
      <c r="F48" s="49">
        <f t="shared" si="3"/>
        <v>239.13878967757444</v>
      </c>
      <c r="G48" s="50">
        <f t="shared" si="4"/>
        <v>-0.27533700097704716</v>
      </c>
      <c r="H48" s="55">
        <f t="shared" si="5"/>
        <v>-0.21344446399798234</v>
      </c>
    </row>
    <row r="49" spans="1:8" ht="15">
      <c r="A49" s="26">
        <f t="shared" si="7"/>
        <v>34</v>
      </c>
      <c r="B49" s="19">
        <v>37592</v>
      </c>
      <c r="C49" s="38">
        <v>18.85</v>
      </c>
      <c r="D49" s="27">
        <f t="shared" si="6"/>
        <v>340</v>
      </c>
      <c r="E49" s="28">
        <f t="shared" si="8"/>
        <v>13.216911919234716</v>
      </c>
      <c r="F49" s="49">
        <f t="shared" si="3"/>
        <v>243.32334843311114</v>
      </c>
      <c r="G49" s="50">
        <f t="shared" si="4"/>
        <v>-0.2843430928437908</v>
      </c>
      <c r="H49" s="55">
        <f t="shared" si="5"/>
        <v>-0.21562946438955888</v>
      </c>
    </row>
    <row r="50" spans="1:8" ht="15">
      <c r="A50" s="26">
        <f t="shared" si="7"/>
        <v>35</v>
      </c>
      <c r="B50" s="19">
        <v>37623</v>
      </c>
      <c r="C50" s="38">
        <v>18.41</v>
      </c>
      <c r="D50" s="27">
        <f t="shared" si="6"/>
        <v>350</v>
      </c>
      <c r="E50" s="28">
        <f t="shared" si="8"/>
        <v>13.760094971923472</v>
      </c>
      <c r="F50" s="49">
        <f t="shared" si="3"/>
        <v>242.72807530473005</v>
      </c>
      <c r="G50" s="50">
        <f t="shared" si="4"/>
        <v>-0.306491213415057</v>
      </c>
      <c r="H50" s="55">
        <f t="shared" si="5"/>
        <v>-0.2288426320992193</v>
      </c>
    </row>
    <row r="51" spans="1:8" ht="15">
      <c r="A51" s="26">
        <f t="shared" si="7"/>
        <v>36</v>
      </c>
      <c r="B51" s="19">
        <v>37655</v>
      </c>
      <c r="C51" s="38">
        <v>17.64</v>
      </c>
      <c r="D51" s="27">
        <f t="shared" si="6"/>
        <v>360</v>
      </c>
      <c r="E51" s="28">
        <f t="shared" si="8"/>
        <v>14.326988395959754</v>
      </c>
      <c r="F51" s="49">
        <f t="shared" si="3"/>
        <v>249.14632820574013</v>
      </c>
      <c r="G51" s="50">
        <f t="shared" si="4"/>
        <v>-0.3079268660951663</v>
      </c>
      <c r="H51" s="55">
        <f t="shared" si="5"/>
        <v>-0.22461723805935685</v>
      </c>
    </row>
    <row r="52" spans="1:8" ht="15">
      <c r="A52" s="26">
        <f t="shared" si="7"/>
        <v>37</v>
      </c>
      <c r="B52" s="19">
        <v>37683</v>
      </c>
      <c r="C52" s="38">
        <v>17.39</v>
      </c>
      <c r="D52" s="27">
        <f t="shared" si="6"/>
        <v>370</v>
      </c>
      <c r="E52" s="28">
        <f t="shared" si="8"/>
        <v>14.90203152419437</v>
      </c>
      <c r="F52" s="49">
        <f t="shared" si="3"/>
        <v>257.80514536856265</v>
      </c>
      <c r="G52" s="50">
        <f t="shared" si="4"/>
        <v>-0.3032293368417226</v>
      </c>
      <c r="H52" s="55">
        <f t="shared" si="5"/>
        <v>-0.2156237770985837</v>
      </c>
    </row>
    <row r="53" spans="1:8" ht="15">
      <c r="A53" s="26">
        <f t="shared" si="7"/>
        <v>38</v>
      </c>
      <c r="B53" s="19">
        <v>37712</v>
      </c>
      <c r="C53" s="38">
        <v>17.3</v>
      </c>
      <c r="D53" s="27">
        <f t="shared" si="6"/>
        <v>380</v>
      </c>
      <c r="E53" s="28">
        <f t="shared" si="8"/>
        <v>15.480066206275296</v>
      </c>
      <c r="F53" s="49">
        <f t="shared" si="3"/>
        <v>281.58240429214766</v>
      </c>
      <c r="G53" s="50">
        <f t="shared" si="4"/>
        <v>-0.2589936729154009</v>
      </c>
      <c r="H53" s="55">
        <f t="shared" si="5"/>
        <v>-0.17643283589188452</v>
      </c>
    </row>
    <row r="54" spans="1:8" ht="15">
      <c r="A54" s="26">
        <f t="shared" si="7"/>
        <v>39</v>
      </c>
      <c r="B54" s="19">
        <v>37742</v>
      </c>
      <c r="C54" s="38">
        <v>18.19</v>
      </c>
      <c r="D54" s="27">
        <f t="shared" si="6"/>
        <v>390</v>
      </c>
      <c r="E54" s="28">
        <f t="shared" si="8"/>
        <v>16.0298188176002</v>
      </c>
      <c r="F54" s="49">
        <f t="shared" si="3"/>
        <v>314.50504520131597</v>
      </c>
      <c r="G54" s="50">
        <f t="shared" si="4"/>
        <v>-0.19357680717611292</v>
      </c>
      <c r="H54" s="55">
        <f t="shared" si="5"/>
        <v>-0.1252395173266776</v>
      </c>
    </row>
    <row r="55" spans="1:8" ht="15">
      <c r="A55" s="26">
        <f t="shared" si="7"/>
        <v>40</v>
      </c>
      <c r="B55" s="19">
        <v>37774</v>
      </c>
      <c r="C55" s="38">
        <v>19.62</v>
      </c>
      <c r="D55" s="27">
        <f t="shared" si="6"/>
        <v>400</v>
      </c>
      <c r="E55" s="28">
        <f t="shared" si="8"/>
        <v>16.53950281352273</v>
      </c>
      <c r="F55" s="49">
        <f t="shared" si="3"/>
        <v>322.354909835558</v>
      </c>
      <c r="G55" s="50">
        <f t="shared" si="4"/>
        <v>-0.19411272541110505</v>
      </c>
      <c r="H55" s="55">
        <f t="shared" si="5"/>
        <v>-0.12275299010440999</v>
      </c>
    </row>
    <row r="56" spans="1:8" ht="15">
      <c r="A56" s="26">
        <f t="shared" si="7"/>
        <v>41</v>
      </c>
      <c r="B56" s="19">
        <v>37803</v>
      </c>
      <c r="C56" s="38">
        <v>19.49</v>
      </c>
      <c r="D56" s="27">
        <f t="shared" si="6"/>
        <v>410</v>
      </c>
      <c r="E56" s="28">
        <f t="shared" si="8"/>
        <v>17.052586446154848</v>
      </c>
      <c r="F56" s="49">
        <f t="shared" si="3"/>
        <v>335.08332366694276</v>
      </c>
      <c r="G56" s="50">
        <f t="shared" si="4"/>
        <v>-0.18272360081233474</v>
      </c>
      <c r="H56" s="55">
        <f t="shared" si="5"/>
        <v>-0.11241068110801034</v>
      </c>
    </row>
    <row r="57" spans="1:8" ht="15">
      <c r="A57" s="26">
        <f t="shared" si="7"/>
        <v>42</v>
      </c>
      <c r="B57" s="19">
        <v>37834</v>
      </c>
      <c r="C57" s="38">
        <v>19.65</v>
      </c>
      <c r="D57" s="27">
        <f t="shared" si="6"/>
        <v>420</v>
      </c>
      <c r="E57" s="28">
        <f t="shared" si="8"/>
        <v>17.56149229857215</v>
      </c>
      <c r="F57" s="49">
        <f t="shared" si="3"/>
        <v>359.65936227475765</v>
      </c>
      <c r="G57" s="50">
        <f t="shared" si="4"/>
        <v>-0.14366818506010082</v>
      </c>
      <c r="H57" s="55">
        <f t="shared" si="5"/>
        <v>-0.08498041442649062</v>
      </c>
    </row>
    <row r="58" spans="1:8" ht="15">
      <c r="A58" s="26">
        <f t="shared" si="7"/>
        <v>43</v>
      </c>
      <c r="B58" s="19">
        <v>37865</v>
      </c>
      <c r="C58" s="38">
        <v>20.48</v>
      </c>
      <c r="D58" s="27">
        <f t="shared" si="6"/>
        <v>430</v>
      </c>
      <c r="E58" s="28">
        <f t="shared" si="8"/>
        <v>18.04977354857215</v>
      </c>
      <c r="F58" s="49">
        <f t="shared" si="3"/>
        <v>375.4352898103008</v>
      </c>
      <c r="G58" s="50">
        <f t="shared" si="4"/>
        <v>-0.1268946748597656</v>
      </c>
      <c r="H58" s="55">
        <f t="shared" si="5"/>
        <v>-0.07289411711910265</v>
      </c>
    </row>
    <row r="59" spans="1:8" ht="15">
      <c r="A59" s="26">
        <f t="shared" si="7"/>
        <v>44</v>
      </c>
      <c r="B59" s="19">
        <v>37895</v>
      </c>
      <c r="C59" s="38">
        <v>20.8</v>
      </c>
      <c r="D59" s="27">
        <f t="shared" si="6"/>
        <v>440</v>
      </c>
      <c r="E59" s="28">
        <f t="shared" si="8"/>
        <v>18.53054277934138</v>
      </c>
      <c r="F59" s="49">
        <f t="shared" si="3"/>
        <v>401.37155660053435</v>
      </c>
      <c r="G59" s="50">
        <f t="shared" si="4"/>
        <v>-0.0877919168169674</v>
      </c>
      <c r="H59" s="55">
        <f t="shared" si="5"/>
        <v>-0.048528186639288706</v>
      </c>
    </row>
    <row r="60" spans="1:8" ht="15">
      <c r="A60" s="26">
        <f t="shared" si="7"/>
        <v>45</v>
      </c>
      <c r="B60" s="19">
        <v>37928</v>
      </c>
      <c r="C60" s="38">
        <v>21.66</v>
      </c>
      <c r="D60" s="27">
        <f t="shared" si="6"/>
        <v>450</v>
      </c>
      <c r="E60" s="28">
        <f t="shared" si="8"/>
        <v>18.99222329642356</v>
      </c>
      <c r="F60" s="49">
        <f t="shared" si="3"/>
        <v>421.43743494763885</v>
      </c>
      <c r="G60" s="50">
        <f t="shared" si="4"/>
        <v>-0.06347236678302479</v>
      </c>
      <c r="H60" s="55">
        <f t="shared" si="5"/>
        <v>-0.03398797804555087</v>
      </c>
    </row>
    <row r="61" spans="1:8" ht="15">
      <c r="A61" s="26">
        <f t="shared" si="7"/>
        <v>46</v>
      </c>
      <c r="B61" s="19">
        <v>37956</v>
      </c>
      <c r="C61" s="38">
        <v>22.19</v>
      </c>
      <c r="D61" s="27">
        <f t="shared" si="6"/>
        <v>460</v>
      </c>
      <c r="E61" s="28">
        <f t="shared" si="8"/>
        <v>19.442876743922433</v>
      </c>
      <c r="F61" s="49">
        <f t="shared" si="3"/>
        <v>455.35217334266343</v>
      </c>
      <c r="G61" s="50">
        <f t="shared" si="4"/>
        <v>-0.010103970994209927</v>
      </c>
      <c r="H61" s="55">
        <f t="shared" si="5"/>
        <v>-0.005180681792912534</v>
      </c>
    </row>
    <row r="62" spans="1:8" ht="15">
      <c r="A62" s="26">
        <f t="shared" si="7"/>
        <v>47</v>
      </c>
      <c r="B62" s="19">
        <v>37988</v>
      </c>
      <c r="C62" s="38">
        <v>23.42</v>
      </c>
      <c r="D62" s="27">
        <f t="shared" si="6"/>
        <v>470</v>
      </c>
      <c r="E62" s="28">
        <f t="shared" si="8"/>
        <v>19.86986222641603</v>
      </c>
      <c r="F62" s="49">
        <f t="shared" si="3"/>
        <v>468.53135129888994</v>
      </c>
      <c r="G62" s="50">
        <f t="shared" si="4"/>
        <v>-0.003124784470446926</v>
      </c>
      <c r="H62" s="55">
        <f t="shared" si="5"/>
        <v>-0.001564396529939338</v>
      </c>
    </row>
    <row r="63" spans="1:8" ht="15">
      <c r="A63" s="26">
        <f t="shared" si="7"/>
        <v>48</v>
      </c>
      <c r="B63" s="19">
        <v>38019</v>
      </c>
      <c r="C63" s="38">
        <v>23.58</v>
      </c>
      <c r="D63" s="27">
        <f t="shared" si="6"/>
        <v>480</v>
      </c>
      <c r="E63" s="28">
        <f t="shared" si="8"/>
        <v>20.29395043676378</v>
      </c>
      <c r="F63" s="49">
        <f t="shared" si="3"/>
        <v>491.31654007405115</v>
      </c>
      <c r="G63" s="50">
        <f t="shared" si="4"/>
        <v>0.023576125154273223</v>
      </c>
      <c r="H63" s="55">
        <f>(1+RATE(A63,-$B$1,0,F63,1,1%))^12-1</f>
        <v>0.01143616510605483</v>
      </c>
    </row>
    <row r="64" spans="1:8" ht="15">
      <c r="A64" s="26">
        <f t="shared" si="7"/>
        <v>49</v>
      </c>
      <c r="B64" s="19">
        <v>38047</v>
      </c>
      <c r="C64" s="38">
        <v>24.21</v>
      </c>
      <c r="D64" s="27">
        <f t="shared" si="6"/>
        <v>490</v>
      </c>
      <c r="E64" s="28">
        <f t="shared" si="8"/>
        <v>20.7070028944259</v>
      </c>
      <c r="F64" s="49">
        <f t="shared" si="3"/>
        <v>499.03876975566425</v>
      </c>
      <c r="G64" s="50">
        <f t="shared" si="4"/>
        <v>0.01844646888911071</v>
      </c>
      <c r="H64" s="55">
        <f aca="true" t="shared" si="9" ref="H64:H110">(1+RATE(A64,-$B$1,0,F64,1,1%))^12-1</f>
        <v>0.008786497384427161</v>
      </c>
    </row>
    <row r="65" spans="1:8" ht="15">
      <c r="A65" s="26">
        <f t="shared" si="7"/>
        <v>50</v>
      </c>
      <c r="B65" s="19">
        <v>38078</v>
      </c>
      <c r="C65" s="38">
        <v>24.1</v>
      </c>
      <c r="D65" s="27">
        <f t="shared" si="6"/>
        <v>500</v>
      </c>
      <c r="E65" s="28">
        <f t="shared" si="8"/>
        <v>21.121940653762</v>
      </c>
      <c r="F65" s="49">
        <f t="shared" si="3"/>
        <v>492.3524366391922</v>
      </c>
      <c r="G65" s="50">
        <f t="shared" si="4"/>
        <v>-0.015295126721615588</v>
      </c>
      <c r="H65" s="55">
        <f t="shared" si="9"/>
        <v>-0.007244938309079463</v>
      </c>
    </row>
    <row r="66" spans="1:8" ht="15">
      <c r="A66" s="26">
        <f t="shared" si="7"/>
        <v>51</v>
      </c>
      <c r="B66" s="19">
        <v>38110</v>
      </c>
      <c r="C66" s="38">
        <v>23.31</v>
      </c>
      <c r="D66" s="27">
        <f t="shared" si="6"/>
        <v>510</v>
      </c>
      <c r="E66" s="28">
        <f t="shared" si="8"/>
        <v>21.550941082762428</v>
      </c>
      <c r="F66" s="49">
        <f t="shared" si="3"/>
        <v>501.70590840670934</v>
      </c>
      <c r="G66" s="50">
        <f t="shared" si="4"/>
        <v>-0.016262924692726784</v>
      </c>
      <c r="H66" s="55">
        <f t="shared" si="9"/>
        <v>-0.007558946311332804</v>
      </c>
    </row>
    <row r="67" spans="1:8" ht="15">
      <c r="A67" s="26">
        <f t="shared" si="7"/>
        <v>52</v>
      </c>
      <c r="B67" s="19">
        <v>38139</v>
      </c>
      <c r="C67" s="38">
        <v>23.28</v>
      </c>
      <c r="D67" s="27">
        <f t="shared" si="6"/>
        <v>520</v>
      </c>
      <c r="E67" s="28">
        <f t="shared" si="8"/>
        <v>21.980494347367237</v>
      </c>
      <c r="F67" s="49">
        <f t="shared" si="3"/>
        <v>522.0367407499718</v>
      </c>
      <c r="G67" s="50">
        <f t="shared" si="4"/>
        <v>0.003916809134561233</v>
      </c>
      <c r="H67" s="55">
        <f t="shared" si="9"/>
        <v>0.001770642332652006</v>
      </c>
    </row>
    <row r="68" spans="1:8" ht="15">
      <c r="A68" s="26">
        <f t="shared" si="7"/>
        <v>53</v>
      </c>
      <c r="B68" s="19">
        <v>38169</v>
      </c>
      <c r="C68" s="38">
        <v>23.75</v>
      </c>
      <c r="D68" s="27">
        <f t="shared" si="6"/>
        <v>530</v>
      </c>
      <c r="E68" s="28">
        <f t="shared" si="8"/>
        <v>22.401546978946186</v>
      </c>
      <c r="F68" s="49">
        <f t="shared" si="3"/>
        <v>512.3233794084992</v>
      </c>
      <c r="G68" s="50">
        <f t="shared" si="4"/>
        <v>-0.03335211432358632</v>
      </c>
      <c r="H68" s="55">
        <f t="shared" si="9"/>
        <v>-0.015044650719421293</v>
      </c>
    </row>
    <row r="69" spans="1:8" ht="15">
      <c r="A69" s="26">
        <f t="shared" si="7"/>
        <v>54</v>
      </c>
      <c r="B69" s="19">
        <v>38201</v>
      </c>
      <c r="C69" s="38">
        <v>22.87</v>
      </c>
      <c r="D69" s="27">
        <f t="shared" si="6"/>
        <v>540</v>
      </c>
      <c r="E69" s="28">
        <f t="shared" si="8"/>
        <v>22.8388010235461</v>
      </c>
      <c r="F69" s="49">
        <f t="shared" si="3"/>
        <v>528.2614676746213</v>
      </c>
      <c r="G69" s="50">
        <f t="shared" si="4"/>
        <v>-0.02173802282477545</v>
      </c>
      <c r="H69" s="55">
        <f t="shared" si="9"/>
        <v>-0.009578227415411478</v>
      </c>
    </row>
    <row r="70" spans="1:8" ht="15">
      <c r="A70" s="26">
        <f t="shared" si="7"/>
        <v>55</v>
      </c>
      <c r="B70" s="19">
        <v>38231</v>
      </c>
      <c r="C70" s="38">
        <v>23.13</v>
      </c>
      <c r="D70" s="27">
        <f t="shared" si="6"/>
        <v>550</v>
      </c>
      <c r="E70" s="28">
        <f t="shared" si="8"/>
        <v>23.27113997728583</v>
      </c>
      <c r="F70" s="49">
        <f t="shared" si="3"/>
        <v>558.9727822544056</v>
      </c>
      <c r="G70" s="50">
        <f t="shared" si="4"/>
        <v>0.016314149553464757</v>
      </c>
      <c r="H70" s="55">
        <f t="shared" si="9"/>
        <v>0.006941395537098938</v>
      </c>
    </row>
    <row r="71" spans="1:8" ht="15">
      <c r="A71" s="26">
        <f t="shared" si="7"/>
        <v>56</v>
      </c>
      <c r="B71" s="19">
        <v>38261</v>
      </c>
      <c r="C71" s="38">
        <v>24.02</v>
      </c>
      <c r="D71" s="27">
        <f t="shared" si="6"/>
        <v>560</v>
      </c>
      <c r="E71" s="28">
        <f t="shared" si="8"/>
        <v>23.6874597108412</v>
      </c>
      <c r="F71" s="49">
        <f t="shared" si="3"/>
        <v>574.1840233907907</v>
      </c>
      <c r="G71" s="50">
        <f t="shared" si="4"/>
        <v>0.025328613197840508</v>
      </c>
      <c r="H71" s="55">
        <f t="shared" si="9"/>
        <v>0.01054504082206087</v>
      </c>
    </row>
    <row r="72" spans="1:8" ht="15">
      <c r="A72" s="26">
        <f t="shared" si="7"/>
        <v>57</v>
      </c>
      <c r="B72" s="19">
        <v>38292</v>
      </c>
      <c r="C72" s="38">
        <v>24.24</v>
      </c>
      <c r="D72" s="27">
        <f t="shared" si="6"/>
        <v>570</v>
      </c>
      <c r="E72" s="28">
        <f t="shared" si="8"/>
        <v>24.10000096496661</v>
      </c>
      <c r="F72" s="49">
        <f t="shared" si="3"/>
        <v>622.0210249057882</v>
      </c>
      <c r="G72" s="50">
        <f t="shared" si="4"/>
        <v>0.09126495597506698</v>
      </c>
      <c r="H72" s="55">
        <f t="shared" si="9"/>
        <v>0.0362885826642978</v>
      </c>
    </row>
    <row r="73" spans="1:8" ht="15">
      <c r="A73" s="26">
        <f t="shared" si="7"/>
        <v>58</v>
      </c>
      <c r="B73" s="19">
        <v>38322</v>
      </c>
      <c r="C73" s="38">
        <v>25.81</v>
      </c>
      <c r="D73" s="27">
        <f t="shared" si="6"/>
        <v>580</v>
      </c>
      <c r="E73" s="28">
        <f t="shared" si="8"/>
        <v>24.487447691041776</v>
      </c>
      <c r="F73" s="49">
        <f t="shared" si="3"/>
        <v>643.7749997974882</v>
      </c>
      <c r="G73" s="50">
        <f t="shared" si="4"/>
        <v>0.10995689620256595</v>
      </c>
      <c r="H73" s="55">
        <f t="shared" si="9"/>
        <v>0.04262975758613807</v>
      </c>
    </row>
    <row r="74" spans="1:8" ht="15">
      <c r="A74" s="26">
        <f t="shared" si="7"/>
        <v>59</v>
      </c>
      <c r="B74" s="19">
        <v>38356</v>
      </c>
      <c r="C74" s="38">
        <v>26.29</v>
      </c>
      <c r="D74" s="27">
        <f t="shared" si="6"/>
        <v>590</v>
      </c>
      <c r="E74" s="28">
        <f t="shared" si="8"/>
        <v>24.86782045635178</v>
      </c>
      <c r="F74" s="49">
        <f t="shared" si="3"/>
        <v>660.2406331161397</v>
      </c>
      <c r="G74" s="50">
        <f t="shared" si="4"/>
        <v>0.11905192053583008</v>
      </c>
      <c r="H74" s="55">
        <f t="shared" si="9"/>
        <v>0.04519758711299415</v>
      </c>
    </row>
    <row r="75" spans="1:8" ht="15">
      <c r="A75" s="26">
        <f t="shared" si="7"/>
        <v>60</v>
      </c>
      <c r="B75" s="19">
        <v>38384</v>
      </c>
      <c r="C75" s="38">
        <v>26.55</v>
      </c>
      <c r="D75" s="27">
        <f t="shared" si="6"/>
        <v>600</v>
      </c>
      <c r="E75" s="28">
        <f t="shared" si="8"/>
        <v>25.24446829062673</v>
      </c>
      <c r="F75" s="49">
        <f t="shared" si="3"/>
        <v>695.7375460896727</v>
      </c>
      <c r="G75" s="50">
        <f t="shared" si="4"/>
        <v>0.1595625768161212</v>
      </c>
      <c r="H75" s="55">
        <f t="shared" si="9"/>
        <v>0.05857092601457725</v>
      </c>
    </row>
    <row r="76" spans="1:8" ht="15">
      <c r="A76" s="26">
        <f t="shared" si="7"/>
        <v>61</v>
      </c>
      <c r="B76" s="19">
        <v>38412</v>
      </c>
      <c r="C76" s="38">
        <v>27.56</v>
      </c>
      <c r="D76" s="27">
        <f t="shared" si="6"/>
        <v>610</v>
      </c>
      <c r="E76" s="28">
        <f t="shared" si="8"/>
        <v>25.607312993094077</v>
      </c>
      <c r="F76" s="49">
        <f t="shared" si="3"/>
        <v>681.4105987462334</v>
      </c>
      <c r="G76" s="50">
        <f t="shared" si="4"/>
        <v>0.1170665553216941</v>
      </c>
      <c r="H76" s="55">
        <f t="shared" si="9"/>
        <v>0.04301464696473101</v>
      </c>
    </row>
    <row r="77" spans="1:8" ht="15">
      <c r="A77" s="26">
        <f t="shared" si="7"/>
        <v>62</v>
      </c>
      <c r="B77" s="19">
        <v>38443</v>
      </c>
      <c r="C77" s="38">
        <v>26.61</v>
      </c>
      <c r="D77" s="27">
        <f t="shared" si="6"/>
        <v>620</v>
      </c>
      <c r="E77" s="28">
        <f t="shared" si="8"/>
        <v>25.983111565059502</v>
      </c>
      <c r="F77" s="49">
        <f t="shared" si="3"/>
        <v>668.8052916846316</v>
      </c>
      <c r="G77" s="50">
        <f t="shared" si="4"/>
        <v>0.07871821239456707</v>
      </c>
      <c r="H77" s="55">
        <f t="shared" si="9"/>
        <v>0.028932191516118477</v>
      </c>
    </row>
    <row r="78" spans="1:8" ht="15">
      <c r="A78" s="26">
        <f t="shared" si="7"/>
        <v>63</v>
      </c>
      <c r="B78" s="19">
        <v>38474</v>
      </c>
      <c r="C78" s="38">
        <v>25.74</v>
      </c>
      <c r="D78" s="27">
        <f aca="true" t="shared" si="10" ref="D78:D111">$B$1*A78</f>
        <v>630</v>
      </c>
      <c r="E78" s="28">
        <f t="shared" si="8"/>
        <v>26.371611953559892</v>
      </c>
      <c r="F78" s="49">
        <f t="shared" si="3"/>
        <v>701.2211618451576</v>
      </c>
      <c r="G78" s="50">
        <f t="shared" si="4"/>
        <v>0.11304946324628183</v>
      </c>
      <c r="H78" s="55">
        <f t="shared" si="9"/>
        <v>0.04028273546429739</v>
      </c>
    </row>
    <row r="79" spans="1:8" ht="15">
      <c r="A79" s="26">
        <f aca="true" t="shared" si="11" ref="A79:A111">A78+1</f>
        <v>64</v>
      </c>
      <c r="B79" s="19">
        <v>38504</v>
      </c>
      <c r="C79" s="38">
        <v>26.59</v>
      </c>
      <c r="D79" s="27">
        <f t="shared" si="10"/>
        <v>640</v>
      </c>
      <c r="E79" s="28">
        <f aca="true" t="shared" si="12" ref="E79:E111">$B$1/C79+E78</f>
        <v>26.74769318710634</v>
      </c>
      <c r="F79" s="49">
        <f t="shared" si="3"/>
        <v>721.652762188129</v>
      </c>
      <c r="G79" s="50">
        <f t="shared" si="4"/>
        <v>0.1275824409189516</v>
      </c>
      <c r="H79" s="55">
        <f t="shared" si="9"/>
        <v>0.04446827694382427</v>
      </c>
    </row>
    <row r="80" spans="1:8" ht="15">
      <c r="A80" s="26">
        <f t="shared" si="11"/>
        <v>65</v>
      </c>
      <c r="B80" s="19">
        <v>38534</v>
      </c>
      <c r="C80" s="38">
        <v>26.98</v>
      </c>
      <c r="D80" s="27">
        <f t="shared" si="10"/>
        <v>650</v>
      </c>
      <c r="E80" s="28">
        <f t="shared" si="12"/>
        <v>27.118338109270905</v>
      </c>
      <c r="F80" s="49">
        <f t="shared" si="3"/>
        <v>771.2455358276645</v>
      </c>
      <c r="G80" s="50">
        <f t="shared" si="4"/>
        <v>0.18653159358102234</v>
      </c>
      <c r="H80" s="55">
        <f t="shared" si="9"/>
        <v>0.06243717881403388</v>
      </c>
    </row>
    <row r="81" spans="1:8" ht="15">
      <c r="A81" s="26">
        <f t="shared" si="11"/>
        <v>66</v>
      </c>
      <c r="B81" s="19">
        <v>38565</v>
      </c>
      <c r="C81" s="38">
        <v>28.44</v>
      </c>
      <c r="D81" s="27">
        <f t="shared" si="10"/>
        <v>660</v>
      </c>
      <c r="E81" s="28">
        <f t="shared" si="12"/>
        <v>27.46995554949594</v>
      </c>
      <c r="F81" s="49">
        <f aca="true" t="shared" si="13" ref="F81:F110">E81*C82</f>
        <v>800.4745047123117</v>
      </c>
      <c r="G81" s="50">
        <f aca="true" t="shared" si="14" ref="G81:G111">(F81-D81)/D81</f>
        <v>0.21284015865501776</v>
      </c>
      <c r="H81" s="55">
        <f t="shared" si="9"/>
        <v>0.06939404379428749</v>
      </c>
    </row>
    <row r="82" spans="1:8" ht="15">
      <c r="A82" s="26">
        <f t="shared" si="11"/>
        <v>67</v>
      </c>
      <c r="B82" s="19">
        <v>38596</v>
      </c>
      <c r="C82" s="38">
        <v>29.14</v>
      </c>
      <c r="D82" s="27">
        <f t="shared" si="10"/>
        <v>670</v>
      </c>
      <c r="E82" s="28">
        <f t="shared" si="12"/>
        <v>27.813126448603693</v>
      </c>
      <c r="F82" s="49">
        <f t="shared" si="13"/>
        <v>822.9904116141832</v>
      </c>
      <c r="G82" s="50">
        <f t="shared" si="14"/>
        <v>0.22834389793161677</v>
      </c>
      <c r="H82" s="55">
        <f t="shared" si="9"/>
        <v>0.07285626428427716</v>
      </c>
    </row>
    <row r="83" spans="1:8" ht="15">
      <c r="A83" s="26">
        <f t="shared" si="11"/>
        <v>68</v>
      </c>
      <c r="B83" s="19">
        <v>38628</v>
      </c>
      <c r="C83" s="38">
        <v>29.59</v>
      </c>
      <c r="D83" s="27">
        <f t="shared" si="10"/>
        <v>680</v>
      </c>
      <c r="E83" s="28">
        <f t="shared" si="12"/>
        <v>28.15107845941816</v>
      </c>
      <c r="F83" s="49">
        <f t="shared" si="13"/>
        <v>810.751059631243</v>
      </c>
      <c r="G83" s="50">
        <f t="shared" si="14"/>
        <v>0.19228097004594563</v>
      </c>
      <c r="H83" s="55">
        <f t="shared" si="9"/>
        <v>0.06133183441029311</v>
      </c>
    </row>
    <row r="84" spans="1:8" ht="15">
      <c r="A84" s="26">
        <f t="shared" si="11"/>
        <v>69</v>
      </c>
      <c r="B84" s="19">
        <v>38657</v>
      </c>
      <c r="C84" s="38">
        <v>28.8</v>
      </c>
      <c r="D84" s="27">
        <f t="shared" si="10"/>
        <v>690</v>
      </c>
      <c r="E84" s="28">
        <f t="shared" si="12"/>
        <v>28.49830068164038</v>
      </c>
      <c r="F84" s="49">
        <f t="shared" si="13"/>
        <v>862.0735956196215</v>
      </c>
      <c r="G84" s="50">
        <f t="shared" si="14"/>
        <v>0.24938202263713266</v>
      </c>
      <c r="H84" s="55">
        <f t="shared" si="9"/>
        <v>0.07655999362493704</v>
      </c>
    </row>
    <row r="85" spans="1:8" ht="15">
      <c r="A85" s="26">
        <f t="shared" si="11"/>
        <v>70</v>
      </c>
      <c r="B85" s="19">
        <v>38687</v>
      </c>
      <c r="C85" s="38">
        <v>30.25</v>
      </c>
      <c r="D85" s="27">
        <f t="shared" si="10"/>
        <v>700</v>
      </c>
      <c r="E85" s="28">
        <f t="shared" si="12"/>
        <v>28.828879194037075</v>
      </c>
      <c r="F85" s="49">
        <f t="shared" si="13"/>
        <v>896.2898541426126</v>
      </c>
      <c r="G85" s="50">
        <f t="shared" si="14"/>
        <v>0.28041407734658946</v>
      </c>
      <c r="H85" s="55">
        <f t="shared" si="9"/>
        <v>0.08378412055610074</v>
      </c>
    </row>
    <row r="86" spans="1:8" ht="15">
      <c r="A86" s="26">
        <f t="shared" si="11"/>
        <v>71</v>
      </c>
      <c r="B86" s="19">
        <v>38719</v>
      </c>
      <c r="C86" s="38">
        <v>31.09</v>
      </c>
      <c r="D86" s="27">
        <f t="shared" si="10"/>
        <v>710</v>
      </c>
      <c r="E86" s="28">
        <f t="shared" si="12"/>
        <v>29.150526025815783</v>
      </c>
      <c r="F86" s="49">
        <f t="shared" si="13"/>
        <v>960.8013378108882</v>
      </c>
      <c r="G86" s="50">
        <f t="shared" si="14"/>
        <v>0.3532413208604059</v>
      </c>
      <c r="H86" s="55">
        <f t="shared" si="9"/>
        <v>0.10112794377769263</v>
      </c>
    </row>
    <row r="87" spans="1:8" ht="15">
      <c r="A87" s="26">
        <f t="shared" si="11"/>
        <v>72</v>
      </c>
      <c r="B87" s="19">
        <v>38749</v>
      </c>
      <c r="C87" s="38">
        <v>32.96</v>
      </c>
      <c r="D87" s="27">
        <f t="shared" si="10"/>
        <v>720</v>
      </c>
      <c r="E87" s="28">
        <f t="shared" si="12"/>
        <v>29.45392408406821</v>
      </c>
      <c r="F87" s="49">
        <f t="shared" si="13"/>
        <v>962.554239067349</v>
      </c>
      <c r="G87" s="50">
        <f t="shared" si="14"/>
        <v>0.33688088759354035</v>
      </c>
      <c r="H87" s="55">
        <f t="shared" si="9"/>
        <v>0.09565219280412673</v>
      </c>
    </row>
    <row r="88" spans="1:8" ht="15">
      <c r="A88" s="26">
        <f t="shared" si="11"/>
        <v>73</v>
      </c>
      <c r="B88" s="19">
        <v>38777</v>
      </c>
      <c r="C88" s="38">
        <v>32.68</v>
      </c>
      <c r="D88" s="27">
        <f t="shared" si="10"/>
        <v>730</v>
      </c>
      <c r="E88" s="28">
        <f t="shared" si="12"/>
        <v>29.759921636087793</v>
      </c>
      <c r="F88" s="49">
        <f t="shared" si="13"/>
        <v>1007.6709465979326</v>
      </c>
      <c r="G88" s="50">
        <f t="shared" si="14"/>
        <v>0.3803711597231953</v>
      </c>
      <c r="H88" s="55">
        <f t="shared" si="9"/>
        <v>0.10473068711471667</v>
      </c>
    </row>
    <row r="89" spans="1:8" ht="15">
      <c r="A89" s="26">
        <f t="shared" si="11"/>
        <v>74</v>
      </c>
      <c r="B89" s="19">
        <v>38810</v>
      </c>
      <c r="C89" s="38">
        <v>33.86</v>
      </c>
      <c r="D89" s="27">
        <f t="shared" si="10"/>
        <v>740</v>
      </c>
      <c r="E89" s="28">
        <f t="shared" si="12"/>
        <v>30.05525536319943</v>
      </c>
      <c r="F89" s="49">
        <f t="shared" si="13"/>
        <v>1041.1140457812282</v>
      </c>
      <c r="G89" s="50">
        <f t="shared" si="14"/>
        <v>0.40691087267733544</v>
      </c>
      <c r="H89" s="55">
        <f t="shared" si="9"/>
        <v>0.10938191959456289</v>
      </c>
    </row>
    <row r="90" spans="1:8" ht="15">
      <c r="A90" s="26">
        <f t="shared" si="11"/>
        <v>75</v>
      </c>
      <c r="B90" s="19">
        <v>38838</v>
      </c>
      <c r="C90" s="38">
        <v>34.64</v>
      </c>
      <c r="D90" s="27">
        <f t="shared" si="10"/>
        <v>750</v>
      </c>
      <c r="E90" s="28">
        <f t="shared" si="12"/>
        <v>30.343938965970793</v>
      </c>
      <c r="F90" s="49">
        <f t="shared" si="13"/>
        <v>997.7087132011197</v>
      </c>
      <c r="G90" s="50">
        <f t="shared" si="14"/>
        <v>0.33027828426815964</v>
      </c>
      <c r="H90" s="55">
        <f t="shared" si="9"/>
        <v>0.09013785545866937</v>
      </c>
    </row>
    <row r="91" spans="1:8" ht="15">
      <c r="A91" s="26">
        <f t="shared" si="11"/>
        <v>76</v>
      </c>
      <c r="B91" s="19">
        <v>38869</v>
      </c>
      <c r="C91" s="38">
        <v>32.88</v>
      </c>
      <c r="D91" s="27">
        <f t="shared" si="10"/>
        <v>760</v>
      </c>
      <c r="E91" s="28">
        <f t="shared" si="12"/>
        <v>30.648075219012156</v>
      </c>
      <c r="F91" s="49">
        <f t="shared" si="13"/>
        <v>1003.4179826704581</v>
      </c>
      <c r="G91" s="50">
        <f t="shared" si="14"/>
        <v>0.32028681930323427</v>
      </c>
      <c r="H91" s="55">
        <f t="shared" si="9"/>
        <v>0.08656431102295836</v>
      </c>
    </row>
    <row r="92" spans="1:8" ht="15">
      <c r="A92" s="26">
        <f t="shared" si="11"/>
        <v>77</v>
      </c>
      <c r="B92" s="19">
        <v>38901</v>
      </c>
      <c r="C92" s="38">
        <v>32.74</v>
      </c>
      <c r="D92" s="27">
        <f t="shared" si="10"/>
        <v>770</v>
      </c>
      <c r="E92" s="28">
        <f t="shared" si="12"/>
        <v>30.953511993599818</v>
      </c>
      <c r="F92" s="49">
        <f t="shared" si="13"/>
        <v>985.2502867562822</v>
      </c>
      <c r="G92" s="50">
        <f t="shared" si="14"/>
        <v>0.27954582695621066</v>
      </c>
      <c r="H92" s="55">
        <f t="shared" si="9"/>
        <v>0.07577084708215942</v>
      </c>
    </row>
    <row r="93" spans="1:8" ht="15">
      <c r="A93" s="26">
        <f t="shared" si="11"/>
        <v>78</v>
      </c>
      <c r="B93" s="19">
        <v>38930</v>
      </c>
      <c r="C93" s="38">
        <v>31.83</v>
      </c>
      <c r="D93" s="27">
        <f t="shared" si="10"/>
        <v>780</v>
      </c>
      <c r="E93" s="28">
        <f t="shared" si="12"/>
        <v>31.26768101653416</v>
      </c>
      <c r="F93" s="49">
        <f t="shared" si="13"/>
        <v>1031.2081199252964</v>
      </c>
      <c r="G93" s="50">
        <f t="shared" si="14"/>
        <v>0.32206169221191844</v>
      </c>
      <c r="H93" s="55">
        <f t="shared" si="9"/>
        <v>0.08468805872771057</v>
      </c>
    </row>
    <row r="94" spans="1:8" ht="15">
      <c r="A94" s="26">
        <f t="shared" si="11"/>
        <v>79</v>
      </c>
      <c r="B94" s="19">
        <v>38961</v>
      </c>
      <c r="C94" s="38">
        <v>32.98</v>
      </c>
      <c r="D94" s="27">
        <f t="shared" si="10"/>
        <v>790</v>
      </c>
      <c r="E94" s="28">
        <f t="shared" si="12"/>
        <v>31.570895085666965</v>
      </c>
      <c r="F94" s="49">
        <f t="shared" si="13"/>
        <v>1039.6295751710131</v>
      </c>
      <c r="G94" s="50">
        <f t="shared" si="14"/>
        <v>0.3159868040139407</v>
      </c>
      <c r="H94" s="55">
        <f t="shared" si="9"/>
        <v>0.08220740212435351</v>
      </c>
    </row>
    <row r="95" spans="1:8" ht="15">
      <c r="A95" s="26">
        <f t="shared" si="11"/>
        <v>80</v>
      </c>
      <c r="B95" s="19">
        <v>38992</v>
      </c>
      <c r="C95" s="38">
        <v>32.93</v>
      </c>
      <c r="D95" s="27">
        <f t="shared" si="10"/>
        <v>800</v>
      </c>
      <c r="E95" s="28">
        <f t="shared" si="12"/>
        <v>31.874569546644796</v>
      </c>
      <c r="F95" s="49">
        <f t="shared" si="13"/>
        <v>1081.8228904131242</v>
      </c>
      <c r="G95" s="50">
        <f t="shared" si="14"/>
        <v>0.3522786130164053</v>
      </c>
      <c r="H95" s="55">
        <f t="shared" si="9"/>
        <v>0.0891817427306918</v>
      </c>
    </row>
    <row r="96" spans="1:8" ht="15">
      <c r="A96" s="26">
        <f t="shared" si="11"/>
        <v>81</v>
      </c>
      <c r="B96" s="19">
        <v>39022</v>
      </c>
      <c r="C96" s="38">
        <v>33.94</v>
      </c>
      <c r="D96" s="27">
        <f t="shared" si="10"/>
        <v>810</v>
      </c>
      <c r="E96" s="28">
        <f t="shared" si="12"/>
        <v>32.169207142402016</v>
      </c>
      <c r="F96" s="49">
        <f t="shared" si="13"/>
        <v>1120.1317926984382</v>
      </c>
      <c r="G96" s="50">
        <f t="shared" si="14"/>
        <v>0.38287875641782493</v>
      </c>
      <c r="H96" s="55">
        <f t="shared" si="9"/>
        <v>0.09456444364368344</v>
      </c>
    </row>
    <row r="97" spans="1:8" ht="15">
      <c r="A97" s="26">
        <f t="shared" si="11"/>
        <v>82</v>
      </c>
      <c r="B97" s="19">
        <v>39052</v>
      </c>
      <c r="C97" s="38">
        <v>34.82</v>
      </c>
      <c r="D97" s="27">
        <f t="shared" si="10"/>
        <v>820</v>
      </c>
      <c r="E97" s="28">
        <f t="shared" si="12"/>
        <v>32.456398411787426</v>
      </c>
      <c r="F97" s="49">
        <f t="shared" si="13"/>
        <v>1170.0531627449366</v>
      </c>
      <c r="G97" s="50">
        <f t="shared" si="14"/>
        <v>0.42689410090845925</v>
      </c>
      <c r="H97" s="55">
        <f t="shared" si="9"/>
        <v>0.1023792265333634</v>
      </c>
    </row>
    <row r="98" spans="1:8" ht="15">
      <c r="A98" s="26">
        <f t="shared" si="11"/>
        <v>83</v>
      </c>
      <c r="B98" s="19">
        <v>39084</v>
      </c>
      <c r="C98" s="38">
        <v>36.05</v>
      </c>
      <c r="D98" s="27">
        <f t="shared" si="10"/>
        <v>830</v>
      </c>
      <c r="E98" s="28">
        <f t="shared" si="12"/>
        <v>32.73379092218965</v>
      </c>
      <c r="F98" s="49">
        <f t="shared" si="13"/>
        <v>1190.2006379308157</v>
      </c>
      <c r="G98" s="50">
        <f t="shared" si="14"/>
        <v>0.433976672205802</v>
      </c>
      <c r="H98" s="55">
        <f t="shared" si="9"/>
        <v>0.10250401270217324</v>
      </c>
    </row>
    <row r="99" spans="1:8" ht="15">
      <c r="A99" s="26">
        <f t="shared" si="11"/>
        <v>84</v>
      </c>
      <c r="B99" s="19">
        <v>39114</v>
      </c>
      <c r="C99" s="38">
        <v>36.36</v>
      </c>
      <c r="D99" s="27">
        <f t="shared" si="10"/>
        <v>840</v>
      </c>
      <c r="E99" s="28">
        <f t="shared" si="12"/>
        <v>33.008818424939925</v>
      </c>
      <c r="F99" s="49">
        <f t="shared" si="13"/>
        <v>1173.4634950066143</v>
      </c>
      <c r="G99" s="50">
        <f t="shared" si="14"/>
        <v>0.3969803511983503</v>
      </c>
      <c r="H99" s="55">
        <f t="shared" si="9"/>
        <v>0.09391723340249358</v>
      </c>
    </row>
    <row r="100" spans="1:8" ht="15">
      <c r="A100" s="26">
        <f t="shared" si="11"/>
        <v>85</v>
      </c>
      <c r="B100" s="19">
        <v>39142</v>
      </c>
      <c r="C100" s="38">
        <v>35.55</v>
      </c>
      <c r="D100" s="27">
        <f t="shared" si="10"/>
        <v>850</v>
      </c>
      <c r="E100" s="28">
        <f t="shared" si="12"/>
        <v>33.290112377119954</v>
      </c>
      <c r="F100" s="49">
        <f t="shared" si="13"/>
        <v>1226.4077399730993</v>
      </c>
      <c r="G100" s="50">
        <f t="shared" si="14"/>
        <v>0.44283263526246974</v>
      </c>
      <c r="H100" s="55">
        <f t="shared" si="9"/>
        <v>0.10170399448912804</v>
      </c>
    </row>
    <row r="101" spans="1:8" ht="15">
      <c r="A101" s="26">
        <f t="shared" si="11"/>
        <v>86</v>
      </c>
      <c r="B101" s="19">
        <v>39174</v>
      </c>
      <c r="C101" s="38">
        <v>36.84</v>
      </c>
      <c r="D101" s="27">
        <f t="shared" si="10"/>
        <v>860</v>
      </c>
      <c r="E101" s="28">
        <f t="shared" si="12"/>
        <v>33.56155645963896</v>
      </c>
      <c r="F101" s="49">
        <f t="shared" si="13"/>
        <v>1283.0583034519973</v>
      </c>
      <c r="G101" s="50">
        <f t="shared" si="14"/>
        <v>0.49192825982790384</v>
      </c>
      <c r="H101" s="55">
        <f t="shared" si="9"/>
        <v>0.10960919457666218</v>
      </c>
    </row>
    <row r="102" spans="1:8" ht="15">
      <c r="A102" s="26">
        <f t="shared" si="11"/>
        <v>87</v>
      </c>
      <c r="B102" s="19">
        <v>39203</v>
      </c>
      <c r="C102" s="38">
        <v>38.23</v>
      </c>
      <c r="D102" s="27">
        <f t="shared" si="10"/>
        <v>870</v>
      </c>
      <c r="E102" s="28">
        <f t="shared" si="12"/>
        <v>33.82313113920998</v>
      </c>
      <c r="F102" s="49">
        <f t="shared" si="13"/>
        <v>1349.542932454478</v>
      </c>
      <c r="G102" s="50">
        <f t="shared" si="14"/>
        <v>0.5511987729361816</v>
      </c>
      <c r="H102" s="55">
        <f t="shared" si="9"/>
        <v>0.11879349832193364</v>
      </c>
    </row>
    <row r="103" spans="1:8" ht="15">
      <c r="A103" s="26">
        <f t="shared" si="11"/>
        <v>88</v>
      </c>
      <c r="B103" s="19">
        <v>39234</v>
      </c>
      <c r="C103" s="38">
        <v>39.9</v>
      </c>
      <c r="D103" s="27">
        <f t="shared" si="10"/>
        <v>880</v>
      </c>
      <c r="E103" s="28">
        <f t="shared" si="12"/>
        <v>34.073757705626015</v>
      </c>
      <c r="F103" s="49">
        <f t="shared" si="13"/>
        <v>1356.4762942609718</v>
      </c>
      <c r="G103" s="50">
        <f t="shared" si="14"/>
        <v>0.541450334387468</v>
      </c>
      <c r="H103" s="55">
        <f t="shared" si="9"/>
        <v>0.11570426391386102</v>
      </c>
    </row>
    <row r="104" spans="1:8" ht="15">
      <c r="A104" s="26">
        <f t="shared" si="11"/>
        <v>89</v>
      </c>
      <c r="B104" s="19">
        <v>39265</v>
      </c>
      <c r="C104" s="38">
        <v>39.81</v>
      </c>
      <c r="D104" s="27">
        <f t="shared" si="10"/>
        <v>890</v>
      </c>
      <c r="E104" s="28">
        <f t="shared" si="12"/>
        <v>34.32495087317186</v>
      </c>
      <c r="F104" s="49">
        <f t="shared" si="13"/>
        <v>1315.3321174599455</v>
      </c>
      <c r="G104" s="50">
        <f t="shared" si="14"/>
        <v>0.47790125557297247</v>
      </c>
      <c r="H104" s="55">
        <f t="shared" si="9"/>
        <v>0.103280884927764</v>
      </c>
    </row>
    <row r="105" spans="1:8" ht="15">
      <c r="A105" s="26">
        <f t="shared" si="11"/>
        <v>90</v>
      </c>
      <c r="B105" s="19">
        <v>39295</v>
      </c>
      <c r="C105" s="38">
        <v>38.32</v>
      </c>
      <c r="D105" s="27">
        <f t="shared" si="10"/>
        <v>900</v>
      </c>
      <c r="E105" s="28">
        <f t="shared" si="12"/>
        <v>34.585911207201086</v>
      </c>
      <c r="F105" s="49">
        <f t="shared" si="13"/>
        <v>1330.8658632530976</v>
      </c>
      <c r="G105" s="50">
        <f t="shared" si="14"/>
        <v>0.47873984805899733</v>
      </c>
      <c r="H105" s="55">
        <f t="shared" si="9"/>
        <v>0.1022357910366567</v>
      </c>
    </row>
    <row r="106" spans="1:8" ht="15">
      <c r="A106" s="26">
        <f t="shared" si="11"/>
        <v>91</v>
      </c>
      <c r="B106" s="19">
        <v>39328</v>
      </c>
      <c r="C106" s="38">
        <v>38.48</v>
      </c>
      <c r="D106" s="27">
        <f t="shared" si="10"/>
        <v>910</v>
      </c>
      <c r="E106" s="28">
        <f t="shared" si="12"/>
        <v>34.845786467076344</v>
      </c>
      <c r="F106" s="49">
        <f t="shared" si="13"/>
        <v>1427.283413691447</v>
      </c>
      <c r="G106" s="50">
        <f t="shared" si="14"/>
        <v>0.568443311748843</v>
      </c>
      <c r="H106" s="55">
        <f t="shared" si="9"/>
        <v>0.11617389805090483</v>
      </c>
    </row>
    <row r="107" spans="1:8" ht="15">
      <c r="A107" s="26">
        <f t="shared" si="11"/>
        <v>92</v>
      </c>
      <c r="B107" s="19">
        <v>39356</v>
      </c>
      <c r="C107" s="38">
        <v>40.96</v>
      </c>
      <c r="D107" s="27">
        <f t="shared" si="10"/>
        <v>920</v>
      </c>
      <c r="E107" s="28">
        <f t="shared" si="12"/>
        <v>35.089927092076344</v>
      </c>
      <c r="F107" s="49">
        <f t="shared" si="13"/>
        <v>1482.5494196402256</v>
      </c>
      <c r="G107" s="50">
        <f t="shared" si="14"/>
        <v>0.611466760478506</v>
      </c>
      <c r="H107" s="55">
        <f t="shared" si="9"/>
        <v>0.12170681003582562</v>
      </c>
    </row>
    <row r="108" spans="1:8" ht="15">
      <c r="A108" s="26">
        <f t="shared" si="11"/>
        <v>93</v>
      </c>
      <c r="B108" s="19">
        <v>39387</v>
      </c>
      <c r="C108" s="38">
        <v>42.25</v>
      </c>
      <c r="D108" s="27">
        <f t="shared" si="10"/>
        <v>930</v>
      </c>
      <c r="E108" s="28">
        <f t="shared" si="12"/>
        <v>35.32661348260889</v>
      </c>
      <c r="F108" s="49">
        <f t="shared" si="13"/>
        <v>1436.3801042028774</v>
      </c>
      <c r="G108" s="50">
        <f t="shared" si="14"/>
        <v>0.5444947357020188</v>
      </c>
      <c r="H108" s="55">
        <f t="shared" si="9"/>
        <v>0.10971149933334656</v>
      </c>
    </row>
    <row r="109" spans="1:8" ht="15">
      <c r="A109" s="26">
        <f t="shared" si="11"/>
        <v>94</v>
      </c>
      <c r="B109" s="19">
        <v>39419</v>
      </c>
      <c r="C109" s="38">
        <v>40.66</v>
      </c>
      <c r="D109" s="27">
        <f t="shared" si="10"/>
        <v>940</v>
      </c>
      <c r="E109" s="28">
        <f t="shared" si="12"/>
        <v>35.57255544030687</v>
      </c>
      <c r="F109" s="49">
        <f t="shared" si="13"/>
        <v>1430.3724542547393</v>
      </c>
      <c r="G109" s="50">
        <f t="shared" si="14"/>
        <v>0.5216728236752546</v>
      </c>
      <c r="H109" s="55">
        <f t="shared" si="9"/>
        <v>0.1048100302362518</v>
      </c>
    </row>
    <row r="110" spans="1:8" ht="15">
      <c r="A110" s="26">
        <f t="shared" si="11"/>
        <v>95</v>
      </c>
      <c r="B110" s="19">
        <v>39449</v>
      </c>
      <c r="C110" s="38">
        <v>40.21</v>
      </c>
      <c r="D110" s="27">
        <f t="shared" si="10"/>
        <v>950</v>
      </c>
      <c r="E110" s="28">
        <f t="shared" si="12"/>
        <v>35.82124979494502</v>
      </c>
      <c r="F110" s="49">
        <f t="shared" si="13"/>
        <v>1335.057979857601</v>
      </c>
      <c r="G110" s="50">
        <f t="shared" si="14"/>
        <v>0.40532418932379044</v>
      </c>
      <c r="H110" s="55">
        <f t="shared" si="9"/>
        <v>0.08417336888793137</v>
      </c>
    </row>
    <row r="111" spans="1:8" ht="15.75" thickBot="1">
      <c r="A111" s="30">
        <f t="shared" si="11"/>
        <v>96</v>
      </c>
      <c r="B111" s="20">
        <v>39479</v>
      </c>
      <c r="C111" s="39">
        <v>37.27</v>
      </c>
      <c r="D111" s="31">
        <f t="shared" si="10"/>
        <v>960</v>
      </c>
      <c r="E111" s="32">
        <f t="shared" si="12"/>
        <v>36.0895621104803</v>
      </c>
      <c r="F111" s="53"/>
      <c r="G111" s="56"/>
      <c r="H111" s="57"/>
    </row>
    <row r="112" ht="15">
      <c r="F112" s="48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2008-02-18T09:33:16Z</dcterms:created>
  <dcterms:modified xsi:type="dcterms:W3CDTF">2008-02-20T01:37:35Z</dcterms:modified>
  <cp:category/>
  <cp:version/>
  <cp:contentType/>
  <cp:contentStatus/>
</cp:coreProperties>
</file>