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90" windowWidth="11715" windowHeight="8670" activeTab="0"/>
  </bookViews>
  <sheets>
    <sheet name="預算表" sheetId="1" r:id="rId1"/>
    <sheet name="日記帳" sheetId="2" r:id="rId2"/>
    <sheet name="分類帳" sheetId="3" r:id="rId3"/>
  </sheets>
  <definedNames>
    <definedName name="項目">'預算表'!$B$2:$B$33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<sst xmlns="http://schemas.openxmlformats.org/spreadsheetml/2006/main" count="89" uniqueCount="78">
  <si>
    <t>日用品</t>
  </si>
  <si>
    <t>項目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</si>
  <si>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</si>
  <si>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</si>
  <si>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</si>
  <si>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</si>
  <si>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</si>
  <si>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</si>
  <si>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</si>
  <si>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</si>
  <si>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</si>
  <si>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一月</t>
  </si>
  <si>
    <t>二月</t>
  </si>
  <si>
    <t>三月</t>
  </si>
  <si>
    <t>電費</t>
  </si>
  <si>
    <t>水費</t>
  </si>
  <si>
    <t>報紙</t>
  </si>
  <si>
    <t>第四台</t>
  </si>
  <si>
    <t>房屋</t>
  </si>
  <si>
    <t>交際費</t>
  </si>
  <si>
    <t>全年總計</t>
  </si>
  <si>
    <t>每月平均</t>
  </si>
  <si>
    <t>餐廳(外食)</t>
  </si>
  <si>
    <t>所得稅</t>
  </si>
  <si>
    <t>大樓管理費</t>
  </si>
  <si>
    <t>交通費</t>
  </si>
  <si>
    <t>租金或貸款</t>
  </si>
  <si>
    <t>學費/保母</t>
  </si>
  <si>
    <t>其他</t>
  </si>
  <si>
    <t>雜費</t>
  </si>
  <si>
    <t>大眾運輸</t>
  </si>
  <si>
    <t>伙食費</t>
  </si>
  <si>
    <t>人壽保險費</t>
  </si>
  <si>
    <t>置裝費</t>
  </si>
  <si>
    <t>育樂</t>
  </si>
  <si>
    <t>類別</t>
  </si>
  <si>
    <t>項目合計</t>
  </si>
  <si>
    <t>書籍</t>
  </si>
  <si>
    <t>健身運動</t>
  </si>
  <si>
    <t>總計</t>
  </si>
  <si>
    <t>家用開銷</t>
  </si>
  <si>
    <t>國內外旅遊</t>
  </si>
  <si>
    <t>門診</t>
  </si>
  <si>
    <t>日用品</t>
  </si>
  <si>
    <t>電信費</t>
  </si>
  <si>
    <t>瓦斯費</t>
  </si>
  <si>
    <t>房屋稅金</t>
  </si>
  <si>
    <t>房屋修繕</t>
  </si>
  <si>
    <t>汽機車</t>
  </si>
  <si>
    <t>汽機車稅金</t>
  </si>
  <si>
    <t>汽機車油錢</t>
  </si>
  <si>
    <t>汽機車保險</t>
  </si>
  <si>
    <t>汽機車保險</t>
  </si>
  <si>
    <t>汽機車維護</t>
  </si>
  <si>
    <t>汽機車停車費</t>
  </si>
  <si>
    <t>醫療</t>
  </si>
  <si>
    <t>其他醫療</t>
  </si>
  <si>
    <t>小孩</t>
  </si>
  <si>
    <t>小孩補習費</t>
  </si>
  <si>
    <t>小孩零用錢</t>
  </si>
  <si>
    <t>小孩零用錢</t>
  </si>
  <si>
    <t>項目</t>
  </si>
  <si>
    <t>電費</t>
  </si>
  <si>
    <t>水費</t>
  </si>
  <si>
    <t>大眾運輸</t>
  </si>
  <si>
    <t>所得稅</t>
  </si>
  <si>
    <t>人壽保險費</t>
  </si>
  <si>
    <t>大樓管理費</t>
  </si>
  <si>
    <t>月</t>
  </si>
  <si>
    <t>加總 的金額</t>
  </si>
  <si>
    <t>年</t>
  </si>
  <si>
    <t>月</t>
  </si>
  <si>
    <t>日</t>
  </si>
  <si>
    <t>項目</t>
  </si>
  <si>
    <t>金額</t>
  </si>
  <si>
    <t>附註</t>
  </si>
  <si>
    <t>房屋修繕</t>
  </si>
  <si>
    <t>報紙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</si>
</sst>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_-;\-* #,##0.0_-;_-* &quot;-&quot;??_-;_-@_-"/>
    <numFmt numFmtId="180" formatCode="_-* #,##0_-;\-* #,##0_-;_-* &quot;-&quot;??_-;_-@_-"/>
    <numFmt numFmtId="181" formatCode="0.00_ "/>
    <numFmt numFmtId="182" formatCode="0.0_ "/>
    <numFmt numFmtId="183" formatCode="0_ "/>
    <numFmt numFmtId="184" formatCode="0_);[Red]\(0\)"/>
    <numFmt numFmtId="185" formatCode="0_ ;[Red]\-0\ "/>
    <numFmt numFmtId="186" formatCode="#,##0_ ;[Red]\-#,##0\ "/>
  </numFmts>
  <fonts count="1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color indexed="1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6"/>
      <name val="新細明體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180" fontId="0" fillId="2" borderId="1" xfId="15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80" fontId="0" fillId="3" borderId="1" xfId="15" applyNumberFormat="1" applyFont="1" applyFill="1" applyBorder="1" applyAlignment="1">
      <alignment vertical="center"/>
    </xf>
    <xf numFmtId="180" fontId="0" fillId="4" borderId="1" xfId="15" applyNumberFormat="1" applyFont="1" applyFill="1" applyBorder="1" applyAlignment="1">
      <alignment vertical="center"/>
    </xf>
    <xf numFmtId="180" fontId="6" fillId="5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0" fontId="2" fillId="6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0" fontId="0" fillId="0" borderId="0" xfId="15" applyNumberFormat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180" fontId="0" fillId="0" borderId="1" xfId="15" applyNumberFormat="1" applyBorder="1" applyAlignment="1">
      <alignment vertical="center"/>
    </xf>
    <xf numFmtId="180" fontId="0" fillId="0" borderId="1" xfId="15" applyNumberFormat="1" applyFont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9" fillId="8" borderId="1" xfId="0" applyNumberFormat="1" applyFont="1" applyFill="1" applyBorder="1" applyAlignment="1">
      <alignment vertical="center"/>
    </xf>
    <xf numFmtId="0" fontId="9" fillId="8" borderId="8" xfId="0" applyFont="1" applyFill="1" applyBorder="1" applyAlignment="1">
      <alignment vertical="center"/>
    </xf>
    <xf numFmtId="0" fontId="9" fillId="8" borderId="9" xfId="0" applyNumberFormat="1" applyFont="1" applyFill="1" applyBorder="1" applyAlignment="1">
      <alignment vertical="center"/>
    </xf>
    <xf numFmtId="0" fontId="9" fillId="8" borderId="10" xfId="0" applyNumberFormat="1" applyFont="1" applyFill="1" applyBorder="1" applyAlignment="1">
      <alignment vertical="center"/>
    </xf>
    <xf numFmtId="0" fontId="9" fillId="8" borderId="11" xfId="0" applyFont="1" applyFill="1" applyBorder="1" applyAlignment="1">
      <alignment vertical="center"/>
    </xf>
    <xf numFmtId="0" fontId="9" fillId="8" borderId="12" xfId="0" applyNumberFormat="1" applyFont="1" applyFill="1" applyBorder="1" applyAlignment="1">
      <alignment vertical="center"/>
    </xf>
    <xf numFmtId="0" fontId="9" fillId="8" borderId="13" xfId="0" applyFont="1" applyFill="1" applyBorder="1" applyAlignment="1">
      <alignment vertical="center"/>
    </xf>
    <xf numFmtId="0" fontId="9" fillId="8" borderId="14" xfId="0" applyNumberFormat="1" applyFont="1" applyFill="1" applyBorder="1" applyAlignment="1">
      <alignment vertical="center"/>
    </xf>
    <xf numFmtId="0" fontId="9" fillId="8" borderId="15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180" fontId="6" fillId="9" borderId="1" xfId="15" applyNumberFormat="1" applyFont="1" applyFill="1" applyBorder="1" applyAlignment="1">
      <alignment horizontal="center" vertical="center"/>
    </xf>
    <xf numFmtId="180" fontId="0" fillId="0" borderId="1" xfId="15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6">
    <dxf>
      <fill>
        <patternFill patternType="solid">
          <bgColor rgb="FF008000"/>
        </patternFill>
      </fill>
      <border/>
    </dxf>
    <dxf>
      <fill>
        <patternFill>
          <bgColor rgb="FFCCFFCC"/>
        </patternFill>
      </fill>
      <border/>
    </dxf>
    <dxf>
      <font>
        <color rgb="FF003366"/>
      </font>
      <border/>
    </dxf>
    <dxf>
      <fill>
        <patternFill patternType="solid">
          <bgColor rgb="FF0000FF"/>
        </patternFill>
      </fill>
      <border/>
    </dxf>
    <dxf>
      <font>
        <color rgb="FFFFFFFF"/>
      </font>
      <border/>
    </dxf>
    <dxf>
      <border>
        <left style="medium"/>
        <right style="medium"/>
        <top style="medium"/>
        <bottom style="medium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36</xdr:row>
      <xdr:rowOff>19050</xdr:rowOff>
    </xdr:from>
    <xdr:to>
      <xdr:col>10</xdr:col>
      <xdr:colOff>428625</xdr:colOff>
      <xdr:row>53</xdr:row>
      <xdr:rowOff>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771775" y="7562850"/>
          <a:ext cx="5229225" cy="35433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新細明體"/>
              <a:ea typeface="新細明體"/>
              <a:cs typeface="新細明體"/>
            </a:rPr>
            <a:t>年度費用預算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
在青色儲存格內輸入你預計每月會發生的費用，綠色部分為項目總，深綠為全年總計，黃色儲存格會算出每月平均值，灰色部份為每月加總。
電信：電信局帳單(含上網費，固網費，手機費)
電費、水費、瓦斯：帳單金額
房屋：房租或地價稅、房屋稅
車子：牌照稅、燃料稅、油錢、保養費、停車費
交際費：朋友吃飯，父母生日禮物，小孩壓歲錢
伙食費：菜錢及每人小於150元之外食
日用品：洗髮精等之日用品
餐廳(外食)：精緻外食，通常每人大於150
健身運動：高爾夫球、游泳池或健身房等
醫療：醫療分門診及其他，其他為假牙及美容整形..等
</a:t>
          </a:r>
        </a:p>
      </xdr:txBody>
    </xdr:sp>
    <xdr:clientData/>
  </xdr:twoCellAnchor>
  <xdr:twoCellAnchor>
    <xdr:from>
      <xdr:col>7</xdr:col>
      <xdr:colOff>19050</xdr:colOff>
      <xdr:row>36</xdr:row>
      <xdr:rowOff>47625</xdr:rowOff>
    </xdr:from>
    <xdr:to>
      <xdr:col>8</xdr:col>
      <xdr:colOff>257175</xdr:colOff>
      <xdr:row>38</xdr:row>
      <xdr:rowOff>95250</xdr:rowOff>
    </xdr:to>
    <xdr:sp>
      <xdr:nvSpPr>
        <xdr:cNvPr id="2" name="AutoShape 8"/>
        <xdr:cNvSpPr>
          <a:spLocks/>
        </xdr:cNvSpPr>
      </xdr:nvSpPr>
      <xdr:spPr>
        <a:xfrm>
          <a:off x="5534025" y="7591425"/>
          <a:ext cx="923925" cy="466725"/>
        </a:xfrm>
        <a:prstGeom prst="wedgeRoundRectCallout">
          <a:avLst>
            <a:gd name="adj1" fmla="val 34537"/>
            <a:gd name="adj2" fmla="val -174490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每月加總</a:t>
          </a:r>
        </a:p>
      </xdr:txBody>
    </xdr:sp>
    <xdr:clientData/>
  </xdr:twoCellAnchor>
  <xdr:twoCellAnchor>
    <xdr:from>
      <xdr:col>0</xdr:col>
      <xdr:colOff>295275</xdr:colOff>
      <xdr:row>37</xdr:row>
      <xdr:rowOff>0</xdr:rowOff>
    </xdr:from>
    <xdr:to>
      <xdr:col>1</xdr:col>
      <xdr:colOff>314325</xdr:colOff>
      <xdr:row>39</xdr:row>
      <xdr:rowOff>47625</xdr:rowOff>
    </xdr:to>
    <xdr:sp>
      <xdr:nvSpPr>
        <xdr:cNvPr id="3" name="AutoShape 9"/>
        <xdr:cNvSpPr>
          <a:spLocks/>
        </xdr:cNvSpPr>
      </xdr:nvSpPr>
      <xdr:spPr>
        <a:xfrm>
          <a:off x="295275" y="7753350"/>
          <a:ext cx="923925" cy="466725"/>
        </a:xfrm>
        <a:prstGeom prst="wedgeRoundRectCallout">
          <a:avLst>
            <a:gd name="adj1" fmla="val 130412"/>
            <a:gd name="adj2" fmla="val -296939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各項目加總</a:t>
          </a:r>
        </a:p>
      </xdr:txBody>
    </xdr:sp>
    <xdr:clientData/>
  </xdr:twoCellAnchor>
  <xdr:twoCellAnchor>
    <xdr:from>
      <xdr:col>1</xdr:col>
      <xdr:colOff>400050</xdr:colOff>
      <xdr:row>40</xdr:row>
      <xdr:rowOff>28575</xdr:rowOff>
    </xdr:from>
    <xdr:to>
      <xdr:col>2</xdr:col>
      <xdr:colOff>219075</xdr:colOff>
      <xdr:row>41</xdr:row>
      <xdr:rowOff>95250</xdr:rowOff>
    </xdr:to>
    <xdr:sp>
      <xdr:nvSpPr>
        <xdr:cNvPr id="4" name="AutoShape 10"/>
        <xdr:cNvSpPr>
          <a:spLocks/>
        </xdr:cNvSpPr>
      </xdr:nvSpPr>
      <xdr:spPr>
        <a:xfrm>
          <a:off x="1304925" y="8410575"/>
          <a:ext cx="876300" cy="276225"/>
        </a:xfrm>
        <a:prstGeom prst="wedgeRoundRectCallout">
          <a:avLst>
            <a:gd name="adj1" fmla="val 35000"/>
            <a:gd name="adj2" fmla="val -543101"/>
          </a:avLst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全年加總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28575</xdr:rowOff>
    </xdr:from>
    <xdr:to>
      <xdr:col>10</xdr:col>
      <xdr:colOff>19050</xdr:colOff>
      <xdr:row>6</xdr:row>
      <xdr:rowOff>152400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6124575" y="28575"/>
          <a:ext cx="2609850" cy="13811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使用說明
1) 點選清單中(藍色框內)任意儲存格
2) 由最下方列(*) 增加一個消費紀錄
3) </a:t>
          </a:r>
          <a:r>
            <a:rPr lang="en-US" cap="none" sz="1200" b="1" i="0" u="none" baseline="0">
              <a:latin typeface="新細明體"/>
              <a:ea typeface="新細明體"/>
              <a:cs typeface="新細明體"/>
            </a:rPr>
            <a:t>項目欄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必須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由下拉選單選擇一項
4) 使用前先清除範例的紀錄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9525</xdr:rowOff>
    </xdr:from>
    <xdr:to>
      <xdr:col>4</xdr:col>
      <xdr:colOff>257175</xdr:colOff>
      <xdr:row>22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381375"/>
          <a:ext cx="2609850" cy="13811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使用說明
點選分樞紐分析表的任何一個儲存格，按右鍵出選擇「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！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更新資料」，樞紐分析表便會技及更新資料
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3" sheet="日記帳"/>
  </cacheSource>
  <cacheFields count="7">
    <cacheField name="年">
      <sharedItems containsSemiMixedTypes="0" containsString="0" containsMixedTypes="0" containsNumber="1" containsInteger="1" count="1">
        <n v="2006"/>
      </sharedItems>
    </cacheField>
    <cacheField name="月">
      <sharedItems containsSemiMixedTypes="0" containsString="0" containsMixedTypes="0" containsNumber="1" containsInteger="1" count="3">
        <n v="3"/>
        <n v="4"/>
        <n v="5"/>
      </sharedItems>
    </cacheField>
    <cacheField name="日">
      <sharedItems containsSemiMixedTypes="0" containsString="0" containsMixedTypes="0" containsNumber="1" containsInteger="1" count="4">
        <n v="1"/>
        <n v="3"/>
        <n v="4"/>
        <n v="5"/>
      </sharedItems>
    </cacheField>
    <cacheField name="項目">
      <sharedItems containsMixedTypes="0" count="9">
        <s v="電費"/>
        <s v="水費"/>
        <s v="小孩零用錢"/>
        <s v="大眾運輸"/>
        <s v="汽機車保險"/>
        <s v="所得稅"/>
        <s v="人壽保險費"/>
        <s v="日用品"/>
        <s v="大樓管理費"/>
      </sharedItems>
    </cacheField>
    <cacheField name="金額">
      <sharedItems containsSemiMixedTypes="0" containsString="0" containsMixedTypes="0" containsNumber="1" containsInteger="1" count="8">
        <n v="3500"/>
        <n v="300"/>
        <n v="3110"/>
        <n v="2300"/>
        <n v="257"/>
        <n v="477"/>
        <n v="1200"/>
        <n v="1320"/>
      </sharedItems>
    </cacheField>
    <cacheField name="類別">
      <sharedItems containsMixedTypes="0" count="6">
        <s v="家用開銷"/>
        <s v="小孩"/>
        <s v="交通費"/>
        <s v="汽機車"/>
        <s v="其他"/>
        <s v="房屋"/>
      </sharedItems>
    </cacheField>
    <cacheField name="附註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2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E14" firstHeaderRow="1" firstDataRow="2" firstDataCol="1"/>
  <pivotFields count="7"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10">
        <item x="6"/>
        <item x="3"/>
        <item x="8"/>
        <item x="2"/>
        <item x="7"/>
        <item x="1"/>
        <item x="4"/>
        <item x="5"/>
        <item x="0"/>
        <item t="default"/>
      </items>
    </pivotField>
    <pivotField dataField="1" compact="0" outline="0" subtotalTop="0" showAll="0" numFmtId="180"/>
    <pivotField compact="0" outline="0" subtotalTop="0" showAll="0"/>
    <pivotField compact="0" outline="0" subtotalTop="0"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加總 的金額" fld="4" baseField="0" baseItem="0"/>
  </dataFields>
  <formats count="14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Row="1" labelOnly="1"/>
    </format>
    <format dxfId="1">
      <pivotArea outline="0" fieldPosition="0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Row="1" labelOnly="1"/>
    </format>
    <format dxfId="2">
      <pivotArea outline="0" fieldPosition="0"/>
    </format>
    <format dxfId="2">
      <pivotArea outline="0" fieldPosition="0" dataOnly="0" labelOnly="1">
        <references count="1">
          <reference field="3" count="0"/>
        </references>
      </pivotArea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1" count="0"/>
        </references>
      </pivotArea>
    </format>
    <format dxfId="4">
      <pivotArea outline="0" fieldPosition="0" dataOnly="0" labelOnly="1">
        <references count="1">
          <reference field="1" count="0"/>
        </references>
      </pivotArea>
    </format>
    <format dxfId="5">
      <pivotArea outline="0" fieldPosition="0"/>
    </format>
    <format dxfId="5">
      <pivotArea outline="0" fieldPosition="0" dataOnly="0" labelOnly="1">
        <references count="1">
          <reference field="3" count="0"/>
        </references>
      </pivotArea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清單1" displayName="清單1" ref="A1:F13" totalsRowShown="0">
  <autoFilter ref="A1:F13"/>
  <tableColumns count="6">
    <tableColumn id="1" name="年"/>
    <tableColumn id="2" name="月"/>
    <tableColumn id="3" name="日"/>
    <tableColumn id="4" name="項目"/>
    <tableColumn id="5" name="金額"/>
    <tableColumn id="7" name="附註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35"/>
  <sheetViews>
    <sheetView tabSelected="1" workbookViewId="0" topLeftCell="A1">
      <pane xSplit="3" ySplit="1" topLeftCell="D2" activePane="bottomRight" state="frozen"/>
      <selection pane="topLeft" activeCell="H7" sqref="H7"/>
      <selection pane="topRight" activeCell="H7" sqref="H7"/>
      <selection pane="bottomLeft" activeCell="H7" sqref="H7"/>
      <selection pane="bottomRight" activeCell="D27" sqref="D27"/>
    </sheetView>
  </sheetViews>
  <sheetFormatPr defaultColWidth="9.00390625" defaultRowHeight="16.5"/>
  <cols>
    <col min="1" max="1" width="11.875" style="6" customWidth="1"/>
    <col min="2" max="2" width="13.875" style="6" bestFit="1" customWidth="1"/>
    <col min="3" max="3" width="10.625" style="0" bestFit="1" customWidth="1"/>
  </cols>
  <sheetData>
    <row r="1" spans="1:15" ht="16.5">
      <c r="A1" s="7" t="s">
        <v>35</v>
      </c>
      <c r="B1" s="7" t="s">
        <v>1</v>
      </c>
      <c r="C1" s="7" t="s">
        <v>36</v>
      </c>
      <c r="D1" s="8" t="s">
        <v>11</v>
      </c>
      <c r="E1" s="8" t="s">
        <v>12</v>
      </c>
      <c r="F1" s="8" t="s">
        <v>13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</row>
    <row r="2" spans="1:15" ht="16.5">
      <c r="A2" s="38" t="s">
        <v>40</v>
      </c>
      <c r="B2" s="10" t="s">
        <v>44</v>
      </c>
      <c r="C2" s="4">
        <f>SUM(D2:O2)</f>
        <v>14335.2</v>
      </c>
      <c r="D2" s="1">
        <v>1004</v>
      </c>
      <c r="E2" s="1">
        <v>1164</v>
      </c>
      <c r="F2" s="1">
        <v>1270</v>
      </c>
      <c r="G2" s="1">
        <v>1194.6</v>
      </c>
      <c r="H2" s="1">
        <v>1194.6</v>
      </c>
      <c r="I2" s="1">
        <v>1164</v>
      </c>
      <c r="J2" s="1">
        <v>1070</v>
      </c>
      <c r="K2" s="1">
        <v>1733</v>
      </c>
      <c r="L2" s="1">
        <v>1376</v>
      </c>
      <c r="M2" s="1">
        <v>1251</v>
      </c>
      <c r="N2" s="1">
        <v>973</v>
      </c>
      <c r="O2" s="1">
        <v>941</v>
      </c>
    </row>
    <row r="3" spans="1:15" ht="16.5">
      <c r="A3" s="39"/>
      <c r="B3" s="10" t="s">
        <v>14</v>
      </c>
      <c r="C3" s="4">
        <f>SUM(D3:O3)</f>
        <v>18162</v>
      </c>
      <c r="D3" s="1">
        <v>2226</v>
      </c>
      <c r="E3" s="1"/>
      <c r="F3" s="1">
        <v>1394</v>
      </c>
      <c r="G3" s="1"/>
      <c r="H3" s="1">
        <v>2153</v>
      </c>
      <c r="I3" s="1"/>
      <c r="J3" s="1">
        <v>4340</v>
      </c>
      <c r="K3" s="1"/>
      <c r="L3" s="1">
        <v>5023</v>
      </c>
      <c r="M3" s="1"/>
      <c r="N3" s="1">
        <v>3026</v>
      </c>
      <c r="O3" s="1"/>
    </row>
    <row r="4" spans="1:15" ht="16.5">
      <c r="A4" s="39"/>
      <c r="B4" s="10" t="s">
        <v>45</v>
      </c>
      <c r="C4" s="4">
        <f aca="true" t="shared" si="0" ref="C4:C33">SUM(D4:O4)</f>
        <v>5816</v>
      </c>
      <c r="D4" s="1"/>
      <c r="E4" s="2">
        <v>1220</v>
      </c>
      <c r="F4" s="1"/>
      <c r="G4" s="2">
        <v>1114</v>
      </c>
      <c r="H4" s="1"/>
      <c r="I4" s="2">
        <v>1149</v>
      </c>
      <c r="J4" s="1"/>
      <c r="K4" s="2">
        <v>879</v>
      </c>
      <c r="L4" s="1"/>
      <c r="M4" s="2">
        <v>694</v>
      </c>
      <c r="N4" s="1"/>
      <c r="O4" s="2">
        <v>760</v>
      </c>
    </row>
    <row r="5" spans="1:15" ht="16.5">
      <c r="A5" s="39"/>
      <c r="B5" s="10" t="s">
        <v>15</v>
      </c>
      <c r="C5" s="4">
        <f t="shared" si="0"/>
        <v>6469</v>
      </c>
      <c r="D5" s="1">
        <v>918</v>
      </c>
      <c r="E5" s="1"/>
      <c r="F5" s="1">
        <v>1193</v>
      </c>
      <c r="G5" s="1"/>
      <c r="H5" s="1">
        <v>999</v>
      </c>
      <c r="I5" s="1"/>
      <c r="J5" s="1">
        <v>1096</v>
      </c>
      <c r="K5" s="1"/>
      <c r="L5" s="1">
        <v>1200</v>
      </c>
      <c r="M5" s="1"/>
      <c r="N5" s="1">
        <v>1063</v>
      </c>
      <c r="O5" s="1"/>
    </row>
    <row r="6" spans="1:15" ht="16.5">
      <c r="A6" s="39"/>
      <c r="B6" s="10" t="s">
        <v>16</v>
      </c>
      <c r="C6" s="4">
        <f t="shared" si="0"/>
        <v>3700</v>
      </c>
      <c r="D6" s="1"/>
      <c r="E6" s="1"/>
      <c r="F6" s="1"/>
      <c r="G6" s="1"/>
      <c r="H6" s="1"/>
      <c r="I6" s="1">
        <v>3700</v>
      </c>
      <c r="J6" s="1"/>
      <c r="K6" s="1"/>
      <c r="L6" s="1"/>
      <c r="M6" s="1"/>
      <c r="N6" s="1"/>
      <c r="O6" s="1"/>
    </row>
    <row r="7" spans="1:15" ht="16.5">
      <c r="A7" s="39"/>
      <c r="B7" s="10" t="s">
        <v>17</v>
      </c>
      <c r="C7" s="4">
        <f t="shared" si="0"/>
        <v>6400</v>
      </c>
      <c r="D7" s="1"/>
      <c r="E7" s="1"/>
      <c r="F7" s="1"/>
      <c r="G7" s="1"/>
      <c r="H7" s="1"/>
      <c r="I7" s="1">
        <v>3200</v>
      </c>
      <c r="J7" s="1"/>
      <c r="K7" s="1"/>
      <c r="L7" s="1"/>
      <c r="M7" s="1"/>
      <c r="N7" s="1"/>
      <c r="O7" s="1">
        <v>3200</v>
      </c>
    </row>
    <row r="8" spans="1:15" ht="16.5">
      <c r="A8" s="39"/>
      <c r="B8" s="10" t="s">
        <v>31</v>
      </c>
      <c r="C8" s="4">
        <f t="shared" si="0"/>
        <v>180000</v>
      </c>
      <c r="D8" s="1">
        <v>15000</v>
      </c>
      <c r="E8" s="1">
        <v>15000</v>
      </c>
      <c r="F8" s="1">
        <v>15000</v>
      </c>
      <c r="G8" s="1">
        <v>15000</v>
      </c>
      <c r="H8" s="1">
        <v>15000</v>
      </c>
      <c r="I8" s="1">
        <v>15000</v>
      </c>
      <c r="J8" s="1">
        <v>15000</v>
      </c>
      <c r="K8" s="1">
        <v>15000</v>
      </c>
      <c r="L8" s="1">
        <v>15000</v>
      </c>
      <c r="M8" s="1">
        <v>15000</v>
      </c>
      <c r="N8" s="1">
        <v>15000</v>
      </c>
      <c r="O8" s="1">
        <v>15000</v>
      </c>
    </row>
    <row r="9" spans="1:15" ht="16.5">
      <c r="A9" s="40"/>
      <c r="B9" s="10" t="s">
        <v>0</v>
      </c>
      <c r="C9" s="4">
        <f t="shared" si="0"/>
        <v>36000</v>
      </c>
      <c r="D9" s="1">
        <v>3000</v>
      </c>
      <c r="E9" s="1">
        <v>3000</v>
      </c>
      <c r="F9" s="1">
        <v>3000</v>
      </c>
      <c r="G9" s="1">
        <v>3000</v>
      </c>
      <c r="H9" s="1">
        <v>3000</v>
      </c>
      <c r="I9" s="1">
        <v>3000</v>
      </c>
      <c r="J9" s="1">
        <v>3000</v>
      </c>
      <c r="K9" s="1">
        <v>3000</v>
      </c>
      <c r="L9" s="1">
        <v>3000</v>
      </c>
      <c r="M9" s="1">
        <v>3000</v>
      </c>
      <c r="N9" s="1">
        <v>3000</v>
      </c>
      <c r="O9" s="1">
        <v>3000</v>
      </c>
    </row>
    <row r="10" spans="1:15" ht="16.5">
      <c r="A10" s="45" t="s">
        <v>18</v>
      </c>
      <c r="B10" s="10" t="s">
        <v>46</v>
      </c>
      <c r="C10" s="4">
        <f t="shared" si="0"/>
        <v>5364</v>
      </c>
      <c r="D10" s="1"/>
      <c r="E10" s="1"/>
      <c r="F10" s="1"/>
      <c r="G10" s="1"/>
      <c r="H10" s="1"/>
      <c r="I10" s="1">
        <v>4396</v>
      </c>
      <c r="J10" s="1"/>
      <c r="K10" s="1"/>
      <c r="L10" s="1"/>
      <c r="M10" s="1"/>
      <c r="N10" s="1">
        <v>968</v>
      </c>
      <c r="O10" s="1"/>
    </row>
    <row r="11" spans="1:15" ht="16.5">
      <c r="A11" s="46"/>
      <c r="B11" s="10" t="s">
        <v>26</v>
      </c>
      <c r="C11" s="4">
        <f t="shared" si="0"/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6.5">
      <c r="A12" s="46"/>
      <c r="B12" s="10" t="s">
        <v>24</v>
      </c>
      <c r="C12" s="4">
        <f t="shared" si="0"/>
        <v>15840</v>
      </c>
      <c r="D12" s="1">
        <v>1320</v>
      </c>
      <c r="E12" s="1">
        <v>1320</v>
      </c>
      <c r="F12" s="1">
        <v>1320</v>
      </c>
      <c r="G12" s="1">
        <v>1320</v>
      </c>
      <c r="H12" s="1">
        <v>1320</v>
      </c>
      <c r="I12" s="1">
        <v>1320</v>
      </c>
      <c r="J12" s="1">
        <v>1320</v>
      </c>
      <c r="K12" s="1">
        <v>1320</v>
      </c>
      <c r="L12" s="1">
        <v>1320</v>
      </c>
      <c r="M12" s="1">
        <v>1320</v>
      </c>
      <c r="N12" s="1">
        <v>1320</v>
      </c>
      <c r="O12" s="1">
        <v>1320</v>
      </c>
    </row>
    <row r="13" spans="1:15" ht="16.5">
      <c r="A13" s="47"/>
      <c r="B13" s="9" t="s">
        <v>47</v>
      </c>
      <c r="C13" s="4">
        <f t="shared" si="0"/>
        <v>20000</v>
      </c>
      <c r="D13" s="1">
        <v>20000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6.5">
      <c r="A14" s="41" t="s">
        <v>48</v>
      </c>
      <c r="B14" s="10" t="s">
        <v>49</v>
      </c>
      <c r="C14" s="4">
        <f t="shared" si="0"/>
        <v>17440</v>
      </c>
      <c r="D14" s="1"/>
      <c r="E14" s="1"/>
      <c r="F14" s="1"/>
      <c r="G14" s="1"/>
      <c r="H14" s="1">
        <v>11230</v>
      </c>
      <c r="I14" s="1"/>
      <c r="J14" s="1">
        <v>6210</v>
      </c>
      <c r="K14" s="1"/>
      <c r="L14" s="1"/>
      <c r="M14" s="1"/>
      <c r="N14" s="1"/>
      <c r="O14" s="1"/>
    </row>
    <row r="15" spans="1:15" ht="16.5">
      <c r="A15" s="42"/>
      <c r="B15" s="10" t="s">
        <v>50</v>
      </c>
      <c r="C15" s="4">
        <f t="shared" si="0"/>
        <v>36000</v>
      </c>
      <c r="D15" s="1">
        <v>3000</v>
      </c>
      <c r="E15" s="1">
        <v>3000</v>
      </c>
      <c r="F15" s="1">
        <v>3000</v>
      </c>
      <c r="G15" s="1">
        <v>3000</v>
      </c>
      <c r="H15" s="1">
        <v>3000</v>
      </c>
      <c r="I15" s="1">
        <v>3000</v>
      </c>
      <c r="J15" s="1">
        <v>3000</v>
      </c>
      <c r="K15" s="1">
        <v>3000</v>
      </c>
      <c r="L15" s="1">
        <v>3000</v>
      </c>
      <c r="M15" s="1">
        <v>3000</v>
      </c>
      <c r="N15" s="1">
        <v>3000</v>
      </c>
      <c r="O15" s="1">
        <v>3000</v>
      </c>
    </row>
    <row r="16" spans="1:15" ht="16.5">
      <c r="A16" s="42"/>
      <c r="B16" s="10" t="s">
        <v>52</v>
      </c>
      <c r="C16" s="4">
        <f t="shared" si="0"/>
        <v>3450</v>
      </c>
      <c r="D16" s="1"/>
      <c r="E16" s="1"/>
      <c r="F16" s="1"/>
      <c r="G16" s="1"/>
      <c r="H16" s="1"/>
      <c r="I16" s="1"/>
      <c r="J16" s="1"/>
      <c r="K16" s="1"/>
      <c r="L16" s="1"/>
      <c r="M16" s="1">
        <v>3450</v>
      </c>
      <c r="N16" s="1"/>
      <c r="O16" s="1"/>
    </row>
    <row r="17" spans="1:15" ht="16.5">
      <c r="A17" s="42"/>
      <c r="B17" s="10" t="s">
        <v>53</v>
      </c>
      <c r="C17" s="4">
        <f t="shared" si="0"/>
        <v>5000</v>
      </c>
      <c r="D17" s="1"/>
      <c r="E17" s="1">
        <v>2500</v>
      </c>
      <c r="F17" s="1"/>
      <c r="G17" s="1"/>
      <c r="H17" s="1"/>
      <c r="I17" s="1"/>
      <c r="J17" s="1"/>
      <c r="K17" s="1">
        <v>2500</v>
      </c>
      <c r="L17" s="1"/>
      <c r="M17" s="1"/>
      <c r="N17" s="1"/>
      <c r="O17" s="1"/>
    </row>
    <row r="18" spans="1:15" ht="16.5">
      <c r="A18" s="43"/>
      <c r="B18" s="10" t="s">
        <v>54</v>
      </c>
      <c r="C18" s="4">
        <f t="shared" si="0"/>
        <v>48000</v>
      </c>
      <c r="D18" s="1"/>
      <c r="E18" s="1"/>
      <c r="F18" s="1"/>
      <c r="G18" s="1"/>
      <c r="H18" s="1"/>
      <c r="I18" s="1">
        <v>24000</v>
      </c>
      <c r="J18" s="1"/>
      <c r="K18" s="1"/>
      <c r="L18" s="1"/>
      <c r="M18" s="1"/>
      <c r="N18" s="1"/>
      <c r="O18" s="1">
        <v>24000</v>
      </c>
    </row>
    <row r="19" spans="1:15" ht="16.5">
      <c r="A19" s="41" t="s">
        <v>55</v>
      </c>
      <c r="B19" s="10" t="s">
        <v>42</v>
      </c>
      <c r="C19" s="4">
        <f t="shared" si="0"/>
        <v>2400</v>
      </c>
      <c r="D19" s="1">
        <v>200</v>
      </c>
      <c r="E19" s="1">
        <v>200</v>
      </c>
      <c r="F19" s="1">
        <v>200</v>
      </c>
      <c r="G19" s="1">
        <v>200</v>
      </c>
      <c r="H19" s="1">
        <v>200</v>
      </c>
      <c r="I19" s="1">
        <v>200</v>
      </c>
      <c r="J19" s="1">
        <v>200</v>
      </c>
      <c r="K19" s="1">
        <v>200</v>
      </c>
      <c r="L19" s="1">
        <v>200</v>
      </c>
      <c r="M19" s="1">
        <v>200</v>
      </c>
      <c r="N19" s="1">
        <v>200</v>
      </c>
      <c r="O19" s="1">
        <v>200</v>
      </c>
    </row>
    <row r="20" spans="1:15" ht="16.5">
      <c r="A20" s="43"/>
      <c r="B20" s="10" t="s">
        <v>56</v>
      </c>
      <c r="C20" s="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6.5">
      <c r="A21" s="13" t="s">
        <v>25</v>
      </c>
      <c r="B21" s="10" t="s">
        <v>30</v>
      </c>
      <c r="C21" s="4">
        <f t="shared" si="0"/>
        <v>14400</v>
      </c>
      <c r="D21" s="1">
        <v>1200</v>
      </c>
      <c r="E21" s="1">
        <v>1200</v>
      </c>
      <c r="F21" s="1">
        <v>1200</v>
      </c>
      <c r="G21" s="1">
        <v>1200</v>
      </c>
      <c r="H21" s="1">
        <v>1200</v>
      </c>
      <c r="I21" s="1">
        <v>1200</v>
      </c>
      <c r="J21" s="1">
        <v>1200</v>
      </c>
      <c r="K21" s="1">
        <v>1200</v>
      </c>
      <c r="L21" s="1">
        <v>1200</v>
      </c>
      <c r="M21" s="1">
        <v>1200</v>
      </c>
      <c r="N21" s="1">
        <v>1200</v>
      </c>
      <c r="O21" s="1">
        <v>1200</v>
      </c>
    </row>
    <row r="22" spans="1:15" ht="16.5">
      <c r="A22" s="45" t="s">
        <v>57</v>
      </c>
      <c r="B22" s="10" t="s">
        <v>27</v>
      </c>
      <c r="C22" s="4">
        <f t="shared" si="0"/>
        <v>116000</v>
      </c>
      <c r="D22" s="1"/>
      <c r="E22" s="1">
        <f>58000</f>
        <v>58000</v>
      </c>
      <c r="F22" s="1"/>
      <c r="G22" s="1"/>
      <c r="H22" s="1"/>
      <c r="I22" s="1"/>
      <c r="J22" s="1"/>
      <c r="K22" s="1"/>
      <c r="L22" s="1">
        <v>58000</v>
      </c>
      <c r="M22" s="1"/>
      <c r="N22" s="1"/>
      <c r="O22" s="1"/>
    </row>
    <row r="23" spans="1:15" ht="16.5">
      <c r="A23" s="46"/>
      <c r="B23" s="10" t="s">
        <v>58</v>
      </c>
      <c r="C23" s="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6.5">
      <c r="A24" s="47"/>
      <c r="B24" s="10" t="s">
        <v>60</v>
      </c>
      <c r="C24" s="4">
        <f t="shared" si="0"/>
        <v>21600</v>
      </c>
      <c r="D24" s="1">
        <v>1800</v>
      </c>
      <c r="E24" s="1">
        <v>1800</v>
      </c>
      <c r="F24" s="1">
        <v>1800</v>
      </c>
      <c r="G24" s="1">
        <v>1800</v>
      </c>
      <c r="H24" s="1">
        <v>1800</v>
      </c>
      <c r="I24" s="1">
        <v>1800</v>
      </c>
      <c r="J24" s="1">
        <v>1800</v>
      </c>
      <c r="K24" s="1">
        <v>1800</v>
      </c>
      <c r="L24" s="1">
        <v>1800</v>
      </c>
      <c r="M24" s="1">
        <v>1800</v>
      </c>
      <c r="N24" s="1">
        <v>1800</v>
      </c>
      <c r="O24" s="1">
        <v>1800</v>
      </c>
    </row>
    <row r="25" spans="1:15" ht="16.5">
      <c r="A25" s="38" t="s">
        <v>34</v>
      </c>
      <c r="B25" s="10" t="s">
        <v>33</v>
      </c>
      <c r="C25" s="4">
        <f t="shared" si="0"/>
        <v>16000</v>
      </c>
      <c r="D25" s="1"/>
      <c r="E25" s="1">
        <v>4000</v>
      </c>
      <c r="F25" s="1"/>
      <c r="G25" s="1"/>
      <c r="H25" s="1"/>
      <c r="I25" s="1"/>
      <c r="J25" s="1">
        <v>12000</v>
      </c>
      <c r="K25" s="1"/>
      <c r="L25" s="1"/>
      <c r="M25" s="1"/>
      <c r="N25" s="1"/>
      <c r="O25" s="1"/>
    </row>
    <row r="26" spans="1:15" ht="16.5">
      <c r="A26" s="39"/>
      <c r="B26" s="10" t="s">
        <v>37</v>
      </c>
      <c r="C26" s="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6.5">
      <c r="A27" s="39"/>
      <c r="B27" s="10" t="s">
        <v>22</v>
      </c>
      <c r="C27" s="4">
        <f t="shared" si="0"/>
        <v>24000</v>
      </c>
      <c r="D27" s="1">
        <v>2000</v>
      </c>
      <c r="E27" s="1">
        <v>2000</v>
      </c>
      <c r="F27" s="1">
        <v>2000</v>
      </c>
      <c r="G27" s="1">
        <v>2000</v>
      </c>
      <c r="H27" s="1">
        <v>2000</v>
      </c>
      <c r="I27" s="1">
        <v>2000</v>
      </c>
      <c r="J27" s="1">
        <v>2000</v>
      </c>
      <c r="K27" s="1">
        <v>2000</v>
      </c>
      <c r="L27" s="1">
        <v>2000</v>
      </c>
      <c r="M27" s="1">
        <v>2000</v>
      </c>
      <c r="N27" s="1">
        <v>2000</v>
      </c>
      <c r="O27" s="1">
        <v>2000</v>
      </c>
    </row>
    <row r="28" spans="1:15" ht="16.5">
      <c r="A28" s="39"/>
      <c r="B28" s="10" t="s">
        <v>41</v>
      </c>
      <c r="C28" s="4">
        <f t="shared" si="0"/>
        <v>50000</v>
      </c>
      <c r="D28" s="1"/>
      <c r="E28" s="1"/>
      <c r="F28" s="1"/>
      <c r="G28" s="1"/>
      <c r="H28" s="1"/>
      <c r="I28" s="1"/>
      <c r="J28" s="1">
        <v>50000</v>
      </c>
      <c r="K28" s="1"/>
      <c r="L28" s="1"/>
      <c r="M28" s="1"/>
      <c r="N28" s="1"/>
      <c r="O28" s="1"/>
    </row>
    <row r="29" spans="1:15" ht="16.5">
      <c r="A29" s="40"/>
      <c r="B29" s="10" t="s">
        <v>38</v>
      </c>
      <c r="C29" s="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6.5">
      <c r="A30" s="38" t="s">
        <v>28</v>
      </c>
      <c r="B30" s="10" t="s">
        <v>19</v>
      </c>
      <c r="C30" s="4">
        <f t="shared" si="0"/>
        <v>33000</v>
      </c>
      <c r="D30" s="1"/>
      <c r="E30" s="1">
        <v>25000</v>
      </c>
      <c r="F30" s="1"/>
      <c r="G30" s="1"/>
      <c r="H30" s="1">
        <v>3000</v>
      </c>
      <c r="I30" s="1"/>
      <c r="J30" s="1"/>
      <c r="K30" s="1"/>
      <c r="L30" s="1"/>
      <c r="M30" s="1"/>
      <c r="N30" s="1">
        <v>5000</v>
      </c>
      <c r="O30" s="1"/>
    </row>
    <row r="31" spans="1:15" ht="16.5">
      <c r="A31" s="39"/>
      <c r="B31" s="10" t="s">
        <v>23</v>
      </c>
      <c r="C31" s="4">
        <f t="shared" si="0"/>
        <v>30000</v>
      </c>
      <c r="D31" s="1"/>
      <c r="E31" s="1"/>
      <c r="F31" s="1"/>
      <c r="G31" s="1"/>
      <c r="H31" s="1">
        <v>30000</v>
      </c>
      <c r="I31" s="1"/>
      <c r="J31" s="1"/>
      <c r="K31" s="1"/>
      <c r="L31" s="1"/>
      <c r="M31" s="1"/>
      <c r="N31" s="1"/>
      <c r="O31" s="1"/>
    </row>
    <row r="32" spans="1:15" ht="16.5">
      <c r="A32" s="39"/>
      <c r="B32" s="10" t="s">
        <v>32</v>
      </c>
      <c r="C32" s="4">
        <f t="shared" si="0"/>
        <v>41705</v>
      </c>
      <c r="D32" s="1"/>
      <c r="E32" s="1">
        <v>41705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6.5">
      <c r="A33" s="40"/>
      <c r="B33" s="9" t="s">
        <v>29</v>
      </c>
      <c r="C33" s="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6.5">
      <c r="A34" s="44" t="s">
        <v>20</v>
      </c>
      <c r="B34" s="44"/>
      <c r="C34" s="5">
        <f>SUM(C2:C33)</f>
        <v>771081.2</v>
      </c>
      <c r="D34" s="3">
        <f>SUM(D2:D33)</f>
        <v>51668</v>
      </c>
      <c r="E34" s="3">
        <f aca="true" t="shared" si="1" ref="E34:O34">SUM(E2:E33)</f>
        <v>161109</v>
      </c>
      <c r="F34" s="3">
        <f t="shared" si="1"/>
        <v>31377</v>
      </c>
      <c r="G34" s="3">
        <f t="shared" si="1"/>
        <v>29828.6</v>
      </c>
      <c r="H34" s="3">
        <f t="shared" si="1"/>
        <v>76096.6</v>
      </c>
      <c r="I34" s="3">
        <f t="shared" si="1"/>
        <v>65129</v>
      </c>
      <c r="J34" s="3">
        <f t="shared" si="1"/>
        <v>102236</v>
      </c>
      <c r="K34" s="3">
        <f t="shared" si="1"/>
        <v>32632</v>
      </c>
      <c r="L34" s="3">
        <f t="shared" si="1"/>
        <v>93119</v>
      </c>
      <c r="M34" s="3">
        <f t="shared" si="1"/>
        <v>32915</v>
      </c>
      <c r="N34" s="3">
        <f t="shared" si="1"/>
        <v>38550</v>
      </c>
      <c r="O34" s="3">
        <f t="shared" si="1"/>
        <v>56421</v>
      </c>
    </row>
    <row r="35" spans="1:15" ht="16.5">
      <c r="A35" s="37" t="s">
        <v>21</v>
      </c>
      <c r="B35" s="37"/>
      <c r="C35" s="11">
        <f>C34/12</f>
        <v>64256.76666666666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sheetProtection/>
  <mergeCells count="9">
    <mergeCell ref="A2:A9"/>
    <mergeCell ref="A10:A13"/>
    <mergeCell ref="A22:A24"/>
    <mergeCell ref="A25:A29"/>
    <mergeCell ref="A35:B35"/>
    <mergeCell ref="A30:A33"/>
    <mergeCell ref="A14:A18"/>
    <mergeCell ref="A19:A20"/>
    <mergeCell ref="A34:B3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28"/>
  <sheetViews>
    <sheetView workbookViewId="0" topLeftCell="A1">
      <selection activeCell="J13" sqref="J13"/>
    </sheetView>
  </sheetViews>
  <sheetFormatPr defaultColWidth="9.00390625" defaultRowHeight="16.5"/>
  <cols>
    <col min="1" max="1" width="8.375" style="0" customWidth="1"/>
    <col min="2" max="2" width="6.875" style="0" customWidth="1"/>
    <col min="3" max="3" width="7.00390625" style="0" customWidth="1"/>
    <col min="4" max="4" width="17.875" style="0" customWidth="1"/>
    <col min="5" max="5" width="13.875" style="0" customWidth="1"/>
    <col min="6" max="6" width="24.375" style="0" customWidth="1"/>
  </cols>
  <sheetData>
    <row r="1" spans="1:6" ht="16.5">
      <c r="A1" s="34" t="s">
        <v>70</v>
      </c>
      <c r="B1" s="34" t="s">
        <v>71</v>
      </c>
      <c r="C1" s="34" t="s">
        <v>72</v>
      </c>
      <c r="D1" s="34" t="s">
        <v>73</v>
      </c>
      <c r="E1" s="35" t="s">
        <v>74</v>
      </c>
      <c r="F1" s="34" t="s">
        <v>75</v>
      </c>
    </row>
    <row r="2" spans="1:9" ht="16.5">
      <c r="A2" s="19">
        <v>2006</v>
      </c>
      <c r="B2" s="19">
        <v>3</v>
      </c>
      <c r="C2" s="19">
        <v>1</v>
      </c>
      <c r="D2" s="19" t="s">
        <v>62</v>
      </c>
      <c r="E2" s="20">
        <v>3500</v>
      </c>
      <c r="F2" s="19"/>
      <c r="I2" s="17"/>
    </row>
    <row r="3" spans="1:6" ht="16.5">
      <c r="A3" s="19">
        <v>2006</v>
      </c>
      <c r="B3" s="19">
        <v>3</v>
      </c>
      <c r="C3" s="19">
        <v>1</v>
      </c>
      <c r="D3" s="19" t="s">
        <v>63</v>
      </c>
      <c r="E3" s="20">
        <v>300</v>
      </c>
      <c r="F3" s="19"/>
    </row>
    <row r="4" spans="1:6" ht="16.5">
      <c r="A4" s="19">
        <v>2006</v>
      </c>
      <c r="B4" s="19">
        <v>3</v>
      </c>
      <c r="C4" s="19">
        <v>1</v>
      </c>
      <c r="D4" s="19" t="s">
        <v>59</v>
      </c>
      <c r="E4" s="20">
        <v>3110</v>
      </c>
      <c r="F4" s="19"/>
    </row>
    <row r="5" spans="1:6" ht="16.5">
      <c r="A5" s="19">
        <v>2006</v>
      </c>
      <c r="B5" s="19">
        <v>3</v>
      </c>
      <c r="C5" s="19">
        <v>1</v>
      </c>
      <c r="D5" s="19" t="s">
        <v>64</v>
      </c>
      <c r="E5" s="20">
        <v>2300</v>
      </c>
      <c r="F5" s="19"/>
    </row>
    <row r="6" spans="1:6" ht="16.5">
      <c r="A6" s="19">
        <v>2006</v>
      </c>
      <c r="B6" s="19">
        <v>3</v>
      </c>
      <c r="C6" s="19">
        <v>3</v>
      </c>
      <c r="D6" s="19" t="s">
        <v>51</v>
      </c>
      <c r="E6" s="20">
        <v>257</v>
      </c>
      <c r="F6" s="19"/>
    </row>
    <row r="7" spans="1:6" ht="16.5">
      <c r="A7" s="19">
        <v>2006</v>
      </c>
      <c r="B7" s="19">
        <v>3</v>
      </c>
      <c r="C7" s="19">
        <v>3</v>
      </c>
      <c r="D7" s="19" t="s">
        <v>65</v>
      </c>
      <c r="E7" s="20">
        <f>344+84+49</f>
        <v>477</v>
      </c>
      <c r="F7" s="19"/>
    </row>
    <row r="8" spans="1:6" ht="16.5">
      <c r="A8" s="19">
        <v>2006</v>
      </c>
      <c r="B8" s="19">
        <v>3</v>
      </c>
      <c r="C8" s="19">
        <v>4</v>
      </c>
      <c r="D8" s="19" t="s">
        <v>66</v>
      </c>
      <c r="E8" s="20">
        <v>1200</v>
      </c>
      <c r="F8" s="19"/>
    </row>
    <row r="9" spans="1:6" ht="16.5">
      <c r="A9" s="19">
        <v>2006</v>
      </c>
      <c r="B9" s="19">
        <v>4</v>
      </c>
      <c r="C9" s="19">
        <v>4</v>
      </c>
      <c r="D9" s="19" t="s">
        <v>43</v>
      </c>
      <c r="E9" s="20">
        <v>477</v>
      </c>
      <c r="F9" s="19"/>
    </row>
    <row r="10" spans="1:6" ht="16.5">
      <c r="A10" s="19">
        <v>2006</v>
      </c>
      <c r="B10" s="19">
        <v>5</v>
      </c>
      <c r="C10" s="19">
        <v>5</v>
      </c>
      <c r="D10" s="19" t="s">
        <v>67</v>
      </c>
      <c r="E10" s="21">
        <v>1320</v>
      </c>
      <c r="F10" s="19"/>
    </row>
    <row r="11" spans="1:6" ht="16.5">
      <c r="A11" s="19">
        <v>2006</v>
      </c>
      <c r="B11" s="19">
        <v>5</v>
      </c>
      <c r="C11" s="19">
        <v>5</v>
      </c>
      <c r="D11" s="33" t="s">
        <v>76</v>
      </c>
      <c r="E11" s="36">
        <v>2400</v>
      </c>
      <c r="F11" s="33"/>
    </row>
    <row r="12" spans="1:6" ht="16.5">
      <c r="A12" s="19">
        <v>2006</v>
      </c>
      <c r="B12" s="19">
        <v>6</v>
      </c>
      <c r="C12" s="19">
        <v>5</v>
      </c>
      <c r="D12" s="33" t="s">
        <v>63</v>
      </c>
      <c r="E12" s="36">
        <v>650</v>
      </c>
      <c r="F12" s="33"/>
    </row>
    <row r="13" spans="1:6" ht="16.5">
      <c r="A13" s="19">
        <v>2006</v>
      </c>
      <c r="B13" s="19">
        <v>7</v>
      </c>
      <c r="C13" s="19">
        <v>5</v>
      </c>
      <c r="D13" s="33" t="s">
        <v>77</v>
      </c>
      <c r="E13" s="36">
        <v>3200</v>
      </c>
      <c r="F13" s="33"/>
    </row>
    <row r="15" ht="16.5">
      <c r="E15" s="17"/>
    </row>
    <row r="16" ht="16.5">
      <c r="E16" s="17"/>
    </row>
    <row r="17" ht="16.5">
      <c r="E17" s="17"/>
    </row>
    <row r="18" ht="16.5">
      <c r="E18" s="17"/>
    </row>
    <row r="19" ht="16.5">
      <c r="E19" s="17"/>
    </row>
    <row r="20" ht="16.5">
      <c r="E20" s="17"/>
    </row>
    <row r="21" ht="16.5">
      <c r="E21" s="17"/>
    </row>
    <row r="22" ht="16.5">
      <c r="E22" s="17"/>
    </row>
    <row r="23" ht="16.5">
      <c r="E23" s="17"/>
    </row>
    <row r="24" ht="16.5">
      <c r="E24" s="17"/>
    </row>
    <row r="25" ht="16.5">
      <c r="E25" s="17"/>
    </row>
    <row r="26" ht="16.5">
      <c r="E26" s="17"/>
    </row>
    <row r="27" ht="16.5">
      <c r="E27" s="17"/>
    </row>
    <row r="28" ht="16.5">
      <c r="E28" s="17"/>
    </row>
  </sheetData>
  <dataValidations count="1">
    <dataValidation type="list" allowBlank="1" showInputMessage="1" showErrorMessage="1" sqref="D1:D13 D15:D65536">
      <formula1>項目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3:E14"/>
  <sheetViews>
    <sheetView workbookViewId="0" topLeftCell="A1">
      <selection activeCell="G18" sqref="G18"/>
    </sheetView>
  </sheetViews>
  <sheetFormatPr defaultColWidth="9.00390625" defaultRowHeight="16.5"/>
  <cols>
    <col min="1" max="1" width="12.25390625" style="0" bestFit="1" customWidth="1"/>
    <col min="2" max="5" width="6.50390625" style="0" bestFit="1" customWidth="1"/>
  </cols>
  <sheetData>
    <row r="3" spans="1:5" ht="16.5">
      <c r="A3" s="16" t="s">
        <v>69</v>
      </c>
      <c r="B3" s="16" t="s">
        <v>68</v>
      </c>
      <c r="C3" s="14"/>
      <c r="D3" s="14"/>
      <c r="E3" s="15"/>
    </row>
    <row r="4" spans="1:5" ht="17.25" thickBot="1">
      <c r="A4" s="16" t="s">
        <v>61</v>
      </c>
      <c r="B4" s="22">
        <v>3</v>
      </c>
      <c r="C4" s="23">
        <v>4</v>
      </c>
      <c r="D4" s="23">
        <v>5</v>
      </c>
      <c r="E4" s="18" t="s">
        <v>39</v>
      </c>
    </row>
    <row r="5" spans="1:5" ht="16.5">
      <c r="A5" s="25" t="s">
        <v>66</v>
      </c>
      <c r="B5" s="26">
        <v>1200</v>
      </c>
      <c r="C5" s="26"/>
      <c r="D5" s="26"/>
      <c r="E5" s="27">
        <v>1200</v>
      </c>
    </row>
    <row r="6" spans="1:5" ht="16.5">
      <c r="A6" s="28" t="s">
        <v>64</v>
      </c>
      <c r="B6" s="24">
        <v>2300</v>
      </c>
      <c r="C6" s="24"/>
      <c r="D6" s="24"/>
      <c r="E6" s="29">
        <v>2300</v>
      </c>
    </row>
    <row r="7" spans="1:5" ht="16.5">
      <c r="A7" s="28" t="s">
        <v>67</v>
      </c>
      <c r="B7" s="24"/>
      <c r="C7" s="24"/>
      <c r="D7" s="24">
        <v>1320</v>
      </c>
      <c r="E7" s="29">
        <v>1320</v>
      </c>
    </row>
    <row r="8" spans="1:5" ht="16.5">
      <c r="A8" s="28" t="s">
        <v>59</v>
      </c>
      <c r="B8" s="24">
        <v>3110</v>
      </c>
      <c r="C8" s="24"/>
      <c r="D8" s="24"/>
      <c r="E8" s="29">
        <v>3110</v>
      </c>
    </row>
    <row r="9" spans="1:5" ht="16.5">
      <c r="A9" s="28" t="s">
        <v>43</v>
      </c>
      <c r="B9" s="24"/>
      <c r="C9" s="24">
        <v>477</v>
      </c>
      <c r="D9" s="24"/>
      <c r="E9" s="29">
        <v>477</v>
      </c>
    </row>
    <row r="10" spans="1:5" ht="16.5">
      <c r="A10" s="28" t="s">
        <v>63</v>
      </c>
      <c r="B10" s="24">
        <v>300</v>
      </c>
      <c r="C10" s="24"/>
      <c r="D10" s="24"/>
      <c r="E10" s="29">
        <v>300</v>
      </c>
    </row>
    <row r="11" spans="1:5" ht="16.5">
      <c r="A11" s="28" t="s">
        <v>51</v>
      </c>
      <c r="B11" s="24">
        <v>257</v>
      </c>
      <c r="C11" s="24"/>
      <c r="D11" s="24"/>
      <c r="E11" s="29">
        <v>257</v>
      </c>
    </row>
    <row r="12" spans="1:5" ht="16.5">
      <c r="A12" s="28" t="s">
        <v>65</v>
      </c>
      <c r="B12" s="24">
        <v>477</v>
      </c>
      <c r="C12" s="24"/>
      <c r="D12" s="24"/>
      <c r="E12" s="29">
        <v>477</v>
      </c>
    </row>
    <row r="13" spans="1:5" ht="16.5">
      <c r="A13" s="28" t="s">
        <v>62</v>
      </c>
      <c r="B13" s="24">
        <v>3500</v>
      </c>
      <c r="C13" s="24"/>
      <c r="D13" s="24"/>
      <c r="E13" s="29">
        <v>3500</v>
      </c>
    </row>
    <row r="14" spans="1:5" ht="17.25" thickBot="1">
      <c r="A14" s="30" t="s">
        <v>39</v>
      </c>
      <c r="B14" s="31">
        <v>11144</v>
      </c>
      <c r="C14" s="31">
        <v>477</v>
      </c>
      <c r="D14" s="31">
        <v>1320</v>
      </c>
      <c r="E14" s="32">
        <v>12941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Stanley Hsiao</cp:lastModifiedBy>
  <dcterms:created xsi:type="dcterms:W3CDTF">2006-04-22T02:51:16Z</dcterms:created>
  <dcterms:modified xsi:type="dcterms:W3CDTF">2006-08-19T15:02:35Z</dcterms:modified>
  <cp:category/>
  <cp:version/>
  <cp:contentType/>
  <cp:contentStatus/>
</cp:coreProperties>
</file>