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44" windowWidth="15756" windowHeight="6108"/>
  </bookViews>
  <sheets>
    <sheet name="Sheet1" sheetId="1" r:id="rId1"/>
  </sheets>
  <definedNames>
    <definedName name="折舊方式">Sheet1!$B$4</definedName>
    <definedName name="折舊比率">Sheet1!$B$5</definedName>
    <definedName name="使用年限">Sheet1!$B$3</definedName>
    <definedName name="殘值">Sheet1!$B$2</definedName>
    <definedName name="購入成本">Sheet1!$B$1</definedName>
  </definedNames>
  <calcPr calcId="125725"/>
</workbook>
</file>

<file path=xl/calcChain.xml><?xml version="1.0" encoding="utf-8"?>
<calcChain xmlns="http://schemas.openxmlformats.org/spreadsheetml/2006/main">
  <c r="C16" i="1"/>
  <c r="C17"/>
  <c r="C18"/>
  <c r="C19"/>
  <c r="C20"/>
  <c r="C21"/>
  <c r="C22"/>
  <c r="C23"/>
  <c r="C24"/>
  <c r="C25"/>
  <c r="C26"/>
  <c r="C27"/>
  <c r="C28"/>
  <c r="B8"/>
  <c r="B5"/>
  <c r="C9" s="1"/>
  <c r="D9" l="1"/>
  <c r="B9" s="1"/>
  <c r="C10" s="1"/>
  <c r="D10" l="1"/>
  <c r="B10" l="1"/>
  <c r="C11" l="1"/>
  <c r="D11" s="1"/>
  <c r="B11" s="1"/>
  <c r="C12" l="1"/>
  <c r="D12" s="1"/>
  <c r="B12" l="1"/>
  <c r="C13" s="1"/>
  <c r="D13" s="1"/>
  <c r="B13" s="1"/>
  <c r="C14" l="1"/>
  <c r="D14" s="1"/>
  <c r="B14" s="1"/>
  <c r="C15" l="1"/>
  <c r="D15" s="1"/>
  <c r="D16" l="1"/>
  <c r="B16" s="1"/>
  <c r="B15"/>
  <c r="D17"/>
  <c r="D18" l="1"/>
  <c r="B17"/>
  <c r="D19" l="1"/>
  <c r="B18"/>
  <c r="D20" l="1"/>
  <c r="B19"/>
  <c r="D21" l="1"/>
  <c r="B20"/>
  <c r="B21" l="1"/>
  <c r="D22"/>
  <c r="B22" l="1"/>
  <c r="D23"/>
  <c r="B23" l="1"/>
  <c r="D24"/>
  <c r="B24" l="1"/>
  <c r="D25"/>
  <c r="B25" l="1"/>
  <c r="D26"/>
  <c r="B26" l="1"/>
  <c r="D27"/>
  <c r="B27" l="1"/>
  <c r="D28"/>
  <c r="B28" s="1"/>
</calcChain>
</file>

<file path=xl/sharedStrings.xml><?xml version="1.0" encoding="utf-8"?>
<sst xmlns="http://schemas.openxmlformats.org/spreadsheetml/2006/main" count="11" uniqueCount="11">
  <si>
    <t>期初</t>
    <phoneticPr fontId="2" type="noConversion"/>
  </si>
  <si>
    <t>年度</t>
    <phoneticPr fontId="2" type="noConversion"/>
  </si>
  <si>
    <t>帳面金額</t>
    <phoneticPr fontId="2" type="noConversion"/>
  </si>
  <si>
    <t>折舊金額</t>
    <phoneticPr fontId="2" type="noConversion"/>
  </si>
  <si>
    <t>累計折舊</t>
    <phoneticPr fontId="2" type="noConversion"/>
  </si>
  <si>
    <t>定率法</t>
  </si>
  <si>
    <t>購入成本</t>
    <phoneticPr fontId="2" type="noConversion"/>
  </si>
  <si>
    <t>殘值</t>
    <phoneticPr fontId="2" type="noConversion"/>
  </si>
  <si>
    <t>使用年限</t>
    <phoneticPr fontId="2" type="noConversion"/>
  </si>
  <si>
    <t>折舊方式</t>
    <phoneticPr fontId="2" type="noConversion"/>
  </si>
  <si>
    <t>折舊比率</t>
    <phoneticPr fontId="2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</si>
</sst>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8" formatCode="_-* #,##0_-;\-* #,##0_-;_-* &quot;-&quot;??_-;_-@_-"/>
  </numFmts>
  <fonts count="3">
    <font>
      <sz val="11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9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0" fontId="0" fillId="0" borderId="0" xfId="2" applyNumberFormat="1" applyFont="1">
      <alignment vertical="center"/>
    </xf>
    <xf numFmtId="178" fontId="0" fillId="0" borderId="0" xfId="1" applyNumberFormat="1" applyFont="1">
      <alignment vertical="center"/>
    </xf>
    <xf numFmtId="0" fontId="0" fillId="0" borderId="0" xfId="0" applyAlignment="1">
      <alignment horizontal="center" vertical="center"/>
    </xf>
    <xf numFmtId="10" fontId="1" fillId="4" borderId="1" xfId="2" applyNumberFormat="1" applyFont="1" applyFill="1" applyBorder="1">
      <alignment vertical="center"/>
    </xf>
    <xf numFmtId="178" fontId="0" fillId="3" borderId="2" xfId="1" applyNumberFormat="1" applyFont="1" applyFill="1" applyBorder="1">
      <alignment vertical="center"/>
    </xf>
    <xf numFmtId="0" fontId="1" fillId="4" borderId="3" xfId="0" applyFont="1" applyFill="1" applyBorder="1">
      <alignment vertical="center"/>
    </xf>
    <xf numFmtId="178" fontId="0" fillId="3" borderId="4" xfId="1" applyNumberFormat="1" applyFont="1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1" fillId="4" borderId="5" xfId="0" applyFont="1" applyFill="1" applyBorder="1">
      <alignment vertical="center"/>
    </xf>
    <xf numFmtId="10" fontId="0" fillId="2" borderId="6" xfId="2" applyNumberFormat="1" applyFont="1" applyFill="1" applyBorder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3"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軟正黑體"/>
        <scheme val="none"/>
      </font>
      <numFmt numFmtId="178" formatCode="_-* #,##0_-;\-* #,##0_-;_-* &quot;-&quot;??_-;_-@_-"/>
    </dxf>
  </dxfs>
  <tableStyles count="0" defaultTableStyle="TableStyleMedium9" defaultPivotStyle="PivotStyleLight16"/>
  <colors>
    <mruColors>
      <color rgb="FF29292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style val="33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Sheet1!$C$7</c:f>
              <c:strCache>
                <c:ptCount val="1"/>
                <c:pt idx="0">
                  <c:v>折舊金額</c:v>
                </c:pt>
              </c:strCache>
            </c:strRef>
          </c:tx>
          <c:dLbls>
            <c:dLblPos val="outEnd"/>
            <c:showVal val="1"/>
          </c:dLbls>
          <c:val>
            <c:numRef>
              <c:f>Sheet1!$C$9:$C$18</c:f>
              <c:numCache>
                <c:formatCode>_-* #,##0_-;\-* #,##0_-;_-* "-"??_-;_-@_-</c:formatCode>
                <c:ptCount val="10"/>
                <c:pt idx="0">
                  <c:v>280314.32699884794</c:v>
                </c:pt>
                <c:pt idx="1">
                  <c:v>201738.20507803088</c:v>
                </c:pt>
                <c:pt idx="2">
                  <c:v>145188.0958916271</c:v>
                </c:pt>
                <c:pt idx="3">
                  <c:v>104489.79250352144</c:v>
                </c:pt>
                <c:pt idx="4">
                  <c:v>75199.806639647562</c:v>
                </c:pt>
                <c:pt idx="5">
                  <c:v>54120.223451011254</c:v>
                </c:pt>
                <c:pt idx="6">
                  <c:v>38949.54943731377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4228352"/>
        <c:axId val="64231296"/>
      </c:barChart>
      <c:catAx>
        <c:axId val="64228352"/>
        <c:scaling>
          <c:orientation val="minMax"/>
        </c:scaling>
        <c:axPos val="b"/>
        <c:tickLblPos val="nextTo"/>
        <c:crossAx val="64231296"/>
        <c:crosses val="autoZero"/>
        <c:auto val="1"/>
        <c:lblAlgn val="ctr"/>
        <c:lblOffset val="100"/>
      </c:catAx>
      <c:valAx>
        <c:axId val="64231296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crossAx val="64228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351692</xdr:colOff>
      <xdr:row>0</xdr:row>
      <xdr:rowOff>140677</xdr:rowOff>
    </xdr:from>
    <xdr:to>
      <xdr:col>14</xdr:col>
      <xdr:colOff>246184</xdr:colOff>
      <xdr:row>15</xdr:row>
      <xdr:rowOff>146539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表格1" displayName="表格1" ref="A7:D28" totalsRowShown="0" headerRowDxfId="0">
  <autoFilter ref="A7:D28"/>
  <tableColumns count="4">
    <tableColumn id="1" name="年度" dataDxfId="1"/>
    <tableColumn id="2" name="帳面金額" dataDxfId="2" dataCellStyle="千分位">
      <calculatedColumnFormula>IF(A8&gt;使用年限,殘值,B7-C8)</calculatedColumnFormula>
    </tableColumn>
    <tableColumn id="3" name="折舊金額">
      <calculatedColumnFormula>IF(A8&gt;使用年限,0,IF(折舊方式="直線法",(購入成本-殘值)/使用年限,IF(折舊方式="定率法",B7*折舊比率,"年數法")))</calculatedColumnFormula>
    </tableColumn>
    <tableColumn id="4" name="累計折舊">
      <calculatedColumnFormula>D7+C8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130" zoomScaleNormal="130" workbookViewId="0">
      <selection activeCell="E4" sqref="E4"/>
    </sheetView>
  </sheetViews>
  <sheetFormatPr defaultRowHeight="14.4"/>
  <cols>
    <col min="2" max="2" width="14.09765625" bestFit="1" customWidth="1"/>
    <col min="3" max="3" width="10.09765625" customWidth="1"/>
    <col min="4" max="4" width="10.5" customWidth="1"/>
  </cols>
  <sheetData>
    <row r="1" spans="1:5">
      <c r="A1" s="4" t="s">
        <v>6</v>
      </c>
      <c r="B1" s="5">
        <v>1000000</v>
      </c>
      <c r="E1" s="1"/>
    </row>
    <row r="2" spans="1:5">
      <c r="A2" s="6" t="s">
        <v>7</v>
      </c>
      <c r="B2" s="7">
        <v>100000</v>
      </c>
    </row>
    <row r="3" spans="1:5">
      <c r="A3" s="6" t="s">
        <v>8</v>
      </c>
      <c r="B3" s="7">
        <v>7</v>
      </c>
    </row>
    <row r="4" spans="1:5">
      <c r="A4" s="6" t="s">
        <v>9</v>
      </c>
      <c r="B4" s="8" t="s">
        <v>5</v>
      </c>
    </row>
    <row r="5" spans="1:5" ht="15" thickBot="1">
      <c r="A5" s="9" t="s">
        <v>10</v>
      </c>
      <c r="B5" s="10">
        <f>IF(折舊方式="定率法",1-(殘值/購入成本)^(1/使用年限),"")</f>
        <v>0.28031432699884795</v>
      </c>
    </row>
    <row r="7" spans="1:5">
      <c r="A7" s="3" t="s">
        <v>1</v>
      </c>
      <c r="B7" s="3" t="s">
        <v>2</v>
      </c>
      <c r="C7" s="3" t="s">
        <v>3</v>
      </c>
      <c r="D7" s="3" t="s">
        <v>4</v>
      </c>
    </row>
    <row r="8" spans="1:5">
      <c r="A8" s="3" t="s">
        <v>0</v>
      </c>
      <c r="B8" s="2">
        <f>購入成本</f>
        <v>1000000</v>
      </c>
    </row>
    <row r="9" spans="1:5">
      <c r="A9" s="3">
        <v>1</v>
      </c>
      <c r="B9" s="2">
        <f>$B$8-[累計折舊]</f>
        <v>719685.673001152</v>
      </c>
      <c r="C9" s="2">
        <f>IF(A9&gt;使用年限,0,IF(折舊方式="直線法",(購入成本-殘值)/使用年限,IF(折舊方式="定率法",B8*折舊比率,($B$8-殘值)*(使用年限-[年度]+1)/(使用年限*(使用年限+1)/2))))</f>
        <v>280314.32699884794</v>
      </c>
      <c r="D9" s="2">
        <f>D8+C9</f>
        <v>280314.32699884794</v>
      </c>
    </row>
    <row r="10" spans="1:5">
      <c r="A10" s="3">
        <v>2</v>
      </c>
      <c r="B10" s="2">
        <f>$B$8-[累計折舊]</f>
        <v>517947.46792312118</v>
      </c>
      <c r="C10" s="2">
        <f>IF(A10&gt;使用年限,0,IF(折舊方式="直線法",(購入成本-殘值)/使用年限,IF(折舊方式="定率法",B9*折舊比率,($B$8-殘值)*(使用年限-[年度]+1)/(使用年限*(使用年限+1)/2))))</f>
        <v>201738.20507803088</v>
      </c>
      <c r="D10" s="2">
        <f t="shared" ref="D10:D28" si="0">D9+C10</f>
        <v>482052.53207687882</v>
      </c>
    </row>
    <row r="11" spans="1:5">
      <c r="A11" s="3">
        <v>3</v>
      </c>
      <c r="B11" s="2">
        <f>$B$8-[累計折舊]</f>
        <v>372759.37203149404</v>
      </c>
      <c r="C11" s="2">
        <f>IF(A11&gt;使用年限,0,IF(折舊方式="直線法",(購入成本-殘值)/使用年限,IF(折舊方式="定率法",B10*折舊比率,($B$8-殘值)*(使用年限-[年度]+1)/(使用年限*(使用年限+1)/2))))</f>
        <v>145188.0958916271</v>
      </c>
      <c r="D11" s="2">
        <f t="shared" si="0"/>
        <v>627240.62796850596</v>
      </c>
    </row>
    <row r="12" spans="1:5">
      <c r="A12" s="3">
        <v>4</v>
      </c>
      <c r="B12" s="2">
        <f>$B$8-[累計折舊]</f>
        <v>268269.57952797262</v>
      </c>
      <c r="C12" s="2">
        <f>IF(A12&gt;使用年限,0,IF(折舊方式="直線法",(購入成本-殘值)/使用年限,IF(折舊方式="定率法",B11*折舊比率,($B$8-殘值)*(使用年限-[年度]+1)/(使用年限*(使用年限+1)/2))))</f>
        <v>104489.79250352144</v>
      </c>
      <c r="D12" s="2">
        <f t="shared" si="0"/>
        <v>731730.42047202738</v>
      </c>
    </row>
    <row r="13" spans="1:5">
      <c r="A13" s="3">
        <v>5</v>
      </c>
      <c r="B13" s="2">
        <f>$B$8-[累計折舊]</f>
        <v>193069.77288832504</v>
      </c>
      <c r="C13" s="2">
        <f>IF(A13&gt;使用年限,0,IF(折舊方式="直線法",(購入成本-殘值)/使用年限,IF(折舊方式="定率法",B12*折舊比率,($B$8-殘值)*(使用年限-[年度]+1)/(使用年限*(使用年限+1)/2))))</f>
        <v>75199.806639647562</v>
      </c>
      <c r="D13" s="2">
        <f t="shared" si="0"/>
        <v>806930.22711167496</v>
      </c>
    </row>
    <row r="14" spans="1:5">
      <c r="A14" s="3">
        <v>6</v>
      </c>
      <c r="B14" s="2">
        <f>$B$8-[累計折舊]</f>
        <v>138949.54943731381</v>
      </c>
      <c r="C14" s="2">
        <f>IF(A14&gt;使用年限,0,IF(折舊方式="直線法",(購入成本-殘值)/使用年限,IF(折舊方式="定率法",B13*折舊比率,($B$8-殘值)*(使用年限-[年度]+1)/(使用年限*(使用年限+1)/2))))</f>
        <v>54120.223451011254</v>
      </c>
      <c r="D14" s="2">
        <f t="shared" si="0"/>
        <v>861050.45056268619</v>
      </c>
    </row>
    <row r="15" spans="1:5">
      <c r="A15" s="3">
        <v>7</v>
      </c>
      <c r="B15" s="2">
        <f>$B$8-[累計折舊]</f>
        <v>100000</v>
      </c>
      <c r="C15" s="2">
        <f>IF(A15&gt;使用年限,0,IF(折舊方式="直線法",(購入成本-殘值)/使用年限,IF(折舊方式="定率法",B14*折舊比率,($B$8-殘值)*(使用年限-[年度]+1)/(使用年限*(使用年限+1)/2))))</f>
        <v>38949.54943731377</v>
      </c>
      <c r="D15" s="2">
        <f t="shared" si="0"/>
        <v>900000</v>
      </c>
    </row>
    <row r="16" spans="1:5">
      <c r="A16" s="3">
        <v>8</v>
      </c>
      <c r="B16" s="2">
        <f>$B$8-[累計折舊]</f>
        <v>100000</v>
      </c>
      <c r="C16" s="2">
        <f>IF(A16&gt;使用年限,0,IF(折舊方式="直線法",(購入成本-殘值)/使用年限,IF(折舊方式="定率法",B15*折舊比率,($B$8-殘值)*(使用年限-[年度]+1)/(使用年限*(使用年限+1)/2))))</f>
        <v>0</v>
      </c>
      <c r="D16" s="2">
        <f t="shared" si="0"/>
        <v>900000</v>
      </c>
    </row>
    <row r="17" spans="1:4">
      <c r="A17" s="3">
        <v>9</v>
      </c>
      <c r="B17" s="2">
        <f>$B$8-[累計折舊]</f>
        <v>100000</v>
      </c>
      <c r="C17" s="2">
        <f>IF(A17&gt;使用年限,0,IF(折舊方式="直線法",(購入成本-殘值)/使用年限,IF(折舊方式="定率法",B16*折舊比率,($B$8-殘值)*(使用年限-[年度]+1)/(使用年限*(使用年限+1)/2))))</f>
        <v>0</v>
      </c>
      <c r="D17" s="2">
        <f t="shared" si="0"/>
        <v>900000</v>
      </c>
    </row>
    <row r="18" spans="1:4">
      <c r="A18" s="3">
        <v>10</v>
      </c>
      <c r="B18" s="2">
        <f>$B$8-[累計折舊]</f>
        <v>100000</v>
      </c>
      <c r="C18" s="2">
        <f>IF(A18&gt;使用年限,0,IF(折舊方式="直線法",(購入成本-殘值)/使用年限,IF(折舊方式="定率法",B17*折舊比率,($B$8-殘值)*(使用年限-[年度]+1)/(使用年限*(使用年限+1)/2))))</f>
        <v>0</v>
      </c>
      <c r="D18" s="2">
        <f t="shared" si="0"/>
        <v>900000</v>
      </c>
    </row>
    <row r="19" spans="1:4">
      <c r="A19" s="3">
        <v>11</v>
      </c>
      <c r="B19" s="2">
        <f>$B$8-[累計折舊]</f>
        <v>100000</v>
      </c>
      <c r="C19" s="2">
        <f>IF(A19&gt;使用年限,0,IF(折舊方式="直線法",(購入成本-殘值)/使用年限,IF(折舊方式="定率法",B18*折舊比率,($B$8-殘值)*(使用年限-[年度]+1)/(使用年限*(使用年限+1)/2))))</f>
        <v>0</v>
      </c>
      <c r="D19" s="2">
        <f t="shared" si="0"/>
        <v>900000</v>
      </c>
    </row>
    <row r="20" spans="1:4">
      <c r="A20" s="3">
        <v>12</v>
      </c>
      <c r="B20" s="2">
        <f>$B$8-[累計折舊]</f>
        <v>100000</v>
      </c>
      <c r="C20" s="2">
        <f>IF(A20&gt;使用年限,0,IF(折舊方式="直線法",(購入成本-殘值)/使用年限,IF(折舊方式="定率法",B19*折舊比率,($B$8-殘值)*(使用年限-[年度]+1)/(使用年限*(使用年限+1)/2))))</f>
        <v>0</v>
      </c>
      <c r="D20" s="2">
        <f t="shared" si="0"/>
        <v>900000</v>
      </c>
    </row>
    <row r="21" spans="1:4">
      <c r="A21" s="3">
        <v>13</v>
      </c>
      <c r="B21" s="2">
        <f>$B$8-[累計折舊]</f>
        <v>100000</v>
      </c>
      <c r="C21" s="2">
        <f>IF(A21&gt;使用年限,0,IF(折舊方式="直線法",(購入成本-殘值)/使用年限,IF(折舊方式="定率法",B20*折舊比率,($B$8-殘值)*(使用年限-[年度]+1)/(使用年限*(使用年限+1)/2))))</f>
        <v>0</v>
      </c>
      <c r="D21" s="2">
        <f t="shared" si="0"/>
        <v>900000</v>
      </c>
    </row>
    <row r="22" spans="1:4">
      <c r="A22" s="3">
        <v>14</v>
      </c>
      <c r="B22" s="2">
        <f>$B$8-[累計折舊]</f>
        <v>100000</v>
      </c>
      <c r="C22" s="2">
        <f>IF(A22&gt;使用年限,0,IF(折舊方式="直線法",(購入成本-殘值)/使用年限,IF(折舊方式="定率法",B21*折舊比率,($B$8-殘值)*(使用年限-[年度]+1)/(使用年限*(使用年限+1)/2))))</f>
        <v>0</v>
      </c>
      <c r="D22" s="2">
        <f t="shared" si="0"/>
        <v>900000</v>
      </c>
    </row>
    <row r="23" spans="1:4">
      <c r="A23" s="3">
        <v>15</v>
      </c>
      <c r="B23" s="2">
        <f>$B$8-[累計折舊]</f>
        <v>100000</v>
      </c>
      <c r="C23" s="2">
        <f>IF(A23&gt;使用年限,0,IF(折舊方式="直線法",(購入成本-殘值)/使用年限,IF(折舊方式="定率法",B22*折舊比率,($B$8-殘值)*(使用年限-[年度]+1)/(使用年限*(使用年限+1)/2))))</f>
        <v>0</v>
      </c>
      <c r="D23" s="2">
        <f t="shared" si="0"/>
        <v>900000</v>
      </c>
    </row>
    <row r="24" spans="1:4">
      <c r="A24" s="3">
        <v>16</v>
      </c>
      <c r="B24" s="2">
        <f>$B$8-[累計折舊]</f>
        <v>100000</v>
      </c>
      <c r="C24" s="2">
        <f>IF(A24&gt;使用年限,0,IF(折舊方式="直線法",(購入成本-殘值)/使用年限,IF(折舊方式="定率法",B23*折舊比率,($B$8-殘值)*(使用年限-[年度]+1)/(使用年限*(使用年限+1)/2))))</f>
        <v>0</v>
      </c>
      <c r="D24" s="2">
        <f t="shared" si="0"/>
        <v>900000</v>
      </c>
    </row>
    <row r="25" spans="1:4">
      <c r="A25" s="3">
        <v>17</v>
      </c>
      <c r="B25" s="2">
        <f>$B$8-[累計折舊]</f>
        <v>100000</v>
      </c>
      <c r="C25" s="2">
        <f>IF(A25&gt;使用年限,0,IF(折舊方式="直線法",(購入成本-殘值)/使用年限,IF(折舊方式="定率法",B24*折舊比率,($B$8-殘值)*(使用年限-[年度]+1)/(使用年限*(使用年限+1)/2))))</f>
        <v>0</v>
      </c>
      <c r="D25" s="2">
        <f t="shared" si="0"/>
        <v>900000</v>
      </c>
    </row>
    <row r="26" spans="1:4">
      <c r="A26" s="3">
        <v>18</v>
      </c>
      <c r="B26" s="2">
        <f>$B$8-[累計折舊]</f>
        <v>100000</v>
      </c>
      <c r="C26" s="2">
        <f>IF(A26&gt;使用年限,0,IF(折舊方式="直線法",(購入成本-殘值)/使用年限,IF(折舊方式="定率法",B25*折舊比率,($B$8-殘值)*(使用年限-[年度]+1)/(使用年限*(使用年限+1)/2))))</f>
        <v>0</v>
      </c>
      <c r="D26" s="2">
        <f t="shared" si="0"/>
        <v>900000</v>
      </c>
    </row>
    <row r="27" spans="1:4">
      <c r="A27" s="3">
        <v>19</v>
      </c>
      <c r="B27" s="2">
        <f>$B$8-[累計折舊]</f>
        <v>100000</v>
      </c>
      <c r="C27" s="2">
        <f>IF(A27&gt;使用年限,0,IF(折舊方式="直線法",(購入成本-殘值)/使用年限,IF(折舊方式="定率法",B26*折舊比率,($B$8-殘值)*(使用年限-[年度]+1)/(使用年限*(使用年限+1)/2))))</f>
        <v>0</v>
      </c>
      <c r="D27" s="2">
        <f t="shared" si="0"/>
        <v>900000</v>
      </c>
    </row>
    <row r="28" spans="1:4">
      <c r="A28" s="3">
        <v>20</v>
      </c>
      <c r="B28" s="2">
        <f>$B$8-[累計折舊]</f>
        <v>100000</v>
      </c>
      <c r="C28" s="2">
        <f>IF(A28&gt;使用年限,0,IF(折舊方式="直線法",(購入成本-殘值)/使用年限,IF(折舊方式="定率法",B27*折舊比率,($B$8-殘值)*(使用年限-[年度]+1)/(使用年限*(使用年限+1)/2))))</f>
        <v>0</v>
      </c>
      <c r="D28" s="2">
        <f t="shared" si="0"/>
        <v>900000</v>
      </c>
    </row>
  </sheetData>
  <phoneticPr fontId="2" type="noConversion"/>
  <dataValidations count="1">
    <dataValidation type="list" allowBlank="1" showInputMessage="1" showErrorMessage="1" sqref="B4">
      <formula1>"直線法,定率法,年數法"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5</vt:i4>
      </vt:variant>
    </vt:vector>
  </HeadingPairs>
  <TitlesOfParts>
    <vt:vector size="6" baseType="lpstr">
      <vt:lpstr>Sheet1</vt:lpstr>
      <vt:lpstr>折舊方式</vt:lpstr>
      <vt:lpstr>折舊比率</vt:lpstr>
      <vt:lpstr>使用年限</vt:lpstr>
      <vt:lpstr>殘值</vt:lpstr>
      <vt:lpstr>購入成本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怪老子</dc:creator>
  <cp:lastModifiedBy>怪老子</cp:lastModifiedBy>
  <dcterms:created xsi:type="dcterms:W3CDTF">2012-08-03T03:39:33Z</dcterms:created>
  <dcterms:modified xsi:type="dcterms:W3CDTF">2012-08-03T04:53:27Z</dcterms:modified>
</cp:coreProperties>
</file>