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Books\978-986-7283-71-9\chapter2\"/>
    </mc:Choice>
  </mc:AlternateContent>
  <bookViews>
    <workbookView xWindow="0" yWindow="0" windowWidth="28800" windowHeight="12390"/>
  </bookViews>
  <sheets>
    <sheet name="實作練習(第60頁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3" i="1"/>
  <c r="F4" i="1"/>
  <c r="F5" i="1"/>
  <c r="F6" i="1"/>
  <c r="F3" i="1"/>
  <c r="C5" i="1" l="1"/>
  <c r="C6" i="1"/>
  <c r="C4" i="1"/>
  <c r="C3" i="1"/>
</calcChain>
</file>

<file path=xl/sharedStrings.xml><?xml version="1.0" encoding="utf-8"?>
<sst xmlns="http://schemas.openxmlformats.org/spreadsheetml/2006/main" count="29" uniqueCount="26">
  <si>
    <t>幣別</t>
    <phoneticPr fontId="1" type="noConversion"/>
  </si>
  <si>
    <t>歐元</t>
  </si>
  <si>
    <t>匯率</t>
    <phoneticPr fontId="1" type="noConversion"/>
  </si>
  <si>
    <t>日幣</t>
    <phoneticPr fontId="1" type="noConversion"/>
  </si>
  <si>
    <t>美元</t>
  </si>
  <si>
    <t>美元</t>
    <phoneticPr fontId="1" type="noConversion"/>
  </si>
  <si>
    <t>歐元</t>
    <phoneticPr fontId="1" type="noConversion"/>
  </si>
  <si>
    <t>澳幣</t>
    <phoneticPr fontId="1" type="noConversion"/>
  </si>
  <si>
    <t>加幣</t>
    <phoneticPr fontId="1" type="noConversion"/>
  </si>
  <si>
    <t>標的</t>
    <phoneticPr fontId="1" type="noConversion"/>
  </si>
  <si>
    <t>台幣現值</t>
    <phoneticPr fontId="1" type="noConversion"/>
  </si>
  <si>
    <t>淨值</t>
    <phoneticPr fontId="1" type="noConversion"/>
  </si>
  <si>
    <t>單位數</t>
    <phoneticPr fontId="1" type="noConversion"/>
  </si>
  <si>
    <t>木星全球管理基金</t>
    <phoneticPr fontId="1" type="noConversion"/>
  </si>
  <si>
    <t>英鎊</t>
  </si>
  <si>
    <t>英鎊</t>
    <phoneticPr fontId="1" type="noConversion"/>
  </si>
  <si>
    <t>富達基金-世界基金</t>
    <phoneticPr fontId="1" type="noConversion"/>
  </si>
  <si>
    <t>LU0069449576</t>
    <phoneticPr fontId="1" type="noConversion"/>
  </si>
  <si>
    <t>ISIN</t>
    <phoneticPr fontId="1" type="noConversion"/>
  </si>
  <si>
    <t>GB0002440245</t>
    <phoneticPr fontId="1" type="noConversion"/>
  </si>
  <si>
    <t>富坦全球債券總報酬基金</t>
    <phoneticPr fontId="1" type="noConversion"/>
  </si>
  <si>
    <t>LU0170475585</t>
    <phoneticPr fontId="1" type="noConversion"/>
  </si>
  <si>
    <t>富達國際債券基金</t>
    <phoneticPr fontId="1" type="noConversion"/>
  </si>
  <si>
    <t>LU0048582984</t>
    <phoneticPr fontId="1" type="noConversion"/>
  </si>
  <si>
    <t>資產現況表</t>
    <phoneticPr fontId="1" type="noConversion"/>
  </si>
  <si>
    <t>匯率表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</si>
</sst>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</cellXfs>
  <cellStyles count="1">
    <cellStyle name="一般" xfId="0" builtinId="0"/>
  </cellStyles>
  <dxfs count="13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.00_ ;[Red]\-#,##0.0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26276</xdr:rowOff>
    </xdr:from>
    <xdr:ext cx="2246583" cy="748861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04242"/>
          <a:ext cx="2246583" cy="74886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匯率表" displayName="匯率表" ref="I2:J8" totalsRowShown="0" headerRowDxfId="12" dataDxfId="11">
  <tableColumns count="2">
    <tableColumn id="1" name="幣別" dataDxfId="10"/>
    <tableColumn id="2" name="匯率" dataDxfId="9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2" name="資產現況表" displayName="資產現況表" ref="A2:G6" totalsRowShown="0" headerRowDxfId="8" dataDxfId="7">
  <tableColumns count="7">
    <tableColumn id="1" name="標的" dataDxfId="6"/>
    <tableColumn id="2" name="ISIN" dataDxfId="5"/>
    <tableColumn id="3" name="單位數" dataDxfId="4">
      <calculatedColumnFormula>ROUND(1000/E3,2)</calculatedColumnFormula>
    </tableColumn>
    <tableColumn id="4" name="幣別" dataDxfId="3"/>
    <tableColumn id="5" name="淨值" dataDxfId="2"/>
    <tableColumn id="6" name="匯率" dataDxfId="1">
      <calculatedColumnFormula>VLOOKUP(資產現況表[[#This Row],[幣別]],匯率表[],2,FALSE)</calculatedColumnFormula>
    </tableColumn>
    <tableColumn id="7" name="台幣現值" dataDxfId="0">
      <calculatedColumnFormula>資產現況表[[#This Row],[單位數]]*資產現況表[[#This Row],[淨值]]*資產現況表[[#This Row],[匯率]]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145" zoomScaleNormal="145" workbookViewId="0">
      <selection activeCell="C18" sqref="C18"/>
    </sheetView>
  </sheetViews>
  <sheetFormatPr defaultRowHeight="15.75" x14ac:dyDescent="0.25"/>
  <cols>
    <col min="1" max="1" width="25.25" style="1" bestFit="1" customWidth="1"/>
    <col min="2" max="2" width="16.375" style="1" bestFit="1" customWidth="1"/>
    <col min="3" max="3" width="8.5" style="1" bestFit="1" customWidth="1"/>
    <col min="4" max="4" width="5.75" style="1" bestFit="1" customWidth="1"/>
    <col min="5" max="6" width="8.5" style="1" bestFit="1" customWidth="1"/>
    <col min="7" max="7" width="11.25" style="1" customWidth="1"/>
    <col min="8" max="8" width="7.375" style="1" customWidth="1"/>
    <col min="9" max="9" width="9.875" style="1" customWidth="1"/>
    <col min="10" max="10" width="13.375" style="1" customWidth="1"/>
    <col min="11" max="16384" width="9" style="1"/>
  </cols>
  <sheetData>
    <row r="1" spans="1:10" ht="16.5" x14ac:dyDescent="0.25">
      <c r="A1" s="2" t="s">
        <v>24</v>
      </c>
      <c r="I1" s="2" t="s">
        <v>25</v>
      </c>
    </row>
    <row r="2" spans="1:10" x14ac:dyDescent="0.25">
      <c r="A2" s="3" t="s">
        <v>9</v>
      </c>
      <c r="B2" s="3" t="s">
        <v>18</v>
      </c>
      <c r="C2" s="3" t="s">
        <v>12</v>
      </c>
      <c r="D2" s="3" t="s">
        <v>0</v>
      </c>
      <c r="E2" s="3" t="s">
        <v>11</v>
      </c>
      <c r="F2" s="3" t="s">
        <v>2</v>
      </c>
      <c r="G2" s="3" t="s">
        <v>10</v>
      </c>
      <c r="I2" s="3" t="s">
        <v>0</v>
      </c>
      <c r="J2" s="3" t="s">
        <v>2</v>
      </c>
    </row>
    <row r="3" spans="1:10" x14ac:dyDescent="0.25">
      <c r="A3" s="1" t="s">
        <v>13</v>
      </c>
      <c r="B3" s="3" t="s">
        <v>19</v>
      </c>
      <c r="C3" s="1">
        <f>ROUND(1000/E3,2)</f>
        <v>576.44000000000005</v>
      </c>
      <c r="D3" s="3" t="s">
        <v>14</v>
      </c>
      <c r="E3" s="1">
        <v>1.7347999999999999</v>
      </c>
      <c r="F3" s="1">
        <f>VLOOKUP(資產現況表[[#This Row],[幣別]],匯率表[],2,FALSE)</f>
        <v>49.45</v>
      </c>
      <c r="G3" s="4">
        <f>資產現況表[[#This Row],[單位數]]*資產現況表[[#This Row],[淨值]]*資產現況表[[#This Row],[匯率]]</f>
        <v>49450.401138400004</v>
      </c>
      <c r="I3" s="1" t="s">
        <v>3</v>
      </c>
      <c r="J3" s="1">
        <v>0.2676</v>
      </c>
    </row>
    <row r="4" spans="1:10" x14ac:dyDescent="0.25">
      <c r="A4" s="1" t="s">
        <v>16</v>
      </c>
      <c r="B4" s="3" t="s">
        <v>17</v>
      </c>
      <c r="C4" s="1">
        <f>ROUND(1000/E4,2)</f>
        <v>53.53</v>
      </c>
      <c r="D4" s="3" t="s">
        <v>1</v>
      </c>
      <c r="E4" s="1">
        <v>18.68</v>
      </c>
      <c r="F4" s="1">
        <f>VLOOKUP(資產現況表[[#This Row],[幣別]],匯率表[],2,FALSE)</f>
        <v>35.340000000000003</v>
      </c>
      <c r="G4" s="4">
        <f>資產現況表[[#This Row],[單位數]]*資產現況表[[#This Row],[淨值]]*資產現況表[[#This Row],[匯率]]</f>
        <v>35337.893735999998</v>
      </c>
      <c r="I4" s="1" t="s">
        <v>5</v>
      </c>
      <c r="J4" s="1">
        <v>32.475000000000001</v>
      </c>
    </row>
    <row r="5" spans="1:10" x14ac:dyDescent="0.25">
      <c r="A5" s="1" t="s">
        <v>20</v>
      </c>
      <c r="B5" s="3" t="s">
        <v>21</v>
      </c>
      <c r="C5" s="1">
        <f t="shared" ref="C5:C6" si="0">ROUND(1000/E5,2)</f>
        <v>61.27</v>
      </c>
      <c r="D5" s="3" t="s">
        <v>4</v>
      </c>
      <c r="E5" s="1">
        <v>16.32</v>
      </c>
      <c r="F5" s="1">
        <f>VLOOKUP(資產現況表[[#This Row],[幣別]],匯率表[],2,FALSE)</f>
        <v>32.475000000000001</v>
      </c>
      <c r="G5" s="4">
        <f>資產現況表[[#This Row],[單位數]]*資產現況表[[#This Row],[淨值]]*資產現況表[[#This Row],[匯率]]</f>
        <v>32472.609840000005</v>
      </c>
      <c r="I5" s="1" t="s">
        <v>6</v>
      </c>
      <c r="J5" s="1">
        <v>35.340000000000003</v>
      </c>
    </row>
    <row r="6" spans="1:10" x14ac:dyDescent="0.25">
      <c r="A6" s="1" t="s">
        <v>22</v>
      </c>
      <c r="B6" s="3" t="s">
        <v>23</v>
      </c>
      <c r="C6" s="1">
        <f t="shared" si="0"/>
        <v>900.09</v>
      </c>
      <c r="D6" s="3" t="s">
        <v>4</v>
      </c>
      <c r="E6" s="1">
        <v>1.111</v>
      </c>
      <c r="F6" s="1">
        <f>VLOOKUP(資產現況表[[#This Row],[幣別]],匯率表[],2,FALSE)</f>
        <v>32.475000000000001</v>
      </c>
      <c r="G6" s="4">
        <f>資產現況表[[#This Row],[單位數]]*資產現況表[[#This Row],[淨值]]*資產現況表[[#This Row],[匯率]]</f>
        <v>32474.999675250001</v>
      </c>
      <c r="I6" s="1" t="s">
        <v>7</v>
      </c>
      <c r="J6" s="1">
        <v>22.99</v>
      </c>
    </row>
    <row r="7" spans="1:10" x14ac:dyDescent="0.25">
      <c r="I7" s="1" t="s">
        <v>8</v>
      </c>
      <c r="J7" s="1">
        <v>24.51</v>
      </c>
    </row>
    <row r="8" spans="1:10" x14ac:dyDescent="0.25">
      <c r="I8" s="1" t="s">
        <v>15</v>
      </c>
      <c r="J8" s="1">
        <v>49.45</v>
      </c>
    </row>
  </sheetData>
  <phoneticPr fontId="1" type="noConversion"/>
  <dataValidations count="1">
    <dataValidation type="list" allowBlank="1" showInputMessage="1" showErrorMessage="1" sqref="D3:D6">
      <formula1>$I$3:$I$8</formula1>
    </dataValidation>
  </dataValidation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實作練習(第60頁)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2015-10-29T03:51:11Z</dcterms:created>
  <dcterms:modified xsi:type="dcterms:W3CDTF">2016-05-20T09:14:04Z</dcterms:modified>
</cp:coreProperties>
</file>