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留言3963\"/>
    </mc:Choice>
  </mc:AlternateContent>
  <bookViews>
    <workbookView xWindow="0" yWindow="0" windowWidth="14910" windowHeight="7245"/>
  </bookViews>
  <sheets>
    <sheet name="年金保單" sheetId="1" r:id="rId1"/>
    <sheet name="非年金保單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F2" i="2"/>
  <c r="G2" i="2"/>
  <c r="B3" i="2"/>
  <c r="F3" i="2"/>
  <c r="G3" i="2"/>
  <c r="B4" i="2"/>
  <c r="F4" i="2"/>
  <c r="G4" i="2"/>
  <c r="B5" i="2"/>
  <c r="F5" i="2"/>
  <c r="G5" i="2"/>
  <c r="B6" i="2"/>
  <c r="F6" i="2"/>
  <c r="G6" i="2"/>
  <c r="B7" i="2"/>
  <c r="F7" i="2"/>
  <c r="G7" i="2"/>
  <c r="B8" i="2"/>
  <c r="F8" i="2"/>
  <c r="G8" i="2"/>
  <c r="B9" i="2"/>
  <c r="F9" i="2"/>
  <c r="G9" i="2"/>
  <c r="B10" i="2"/>
  <c r="F10" i="2"/>
  <c r="G10" i="2"/>
  <c r="B11" i="2"/>
  <c r="F11" i="2"/>
  <c r="G11" i="2"/>
  <c r="B12" i="2"/>
  <c r="F12" i="2"/>
  <c r="I12" i="2" s="1"/>
  <c r="G12" i="2"/>
  <c r="J12" i="2"/>
  <c r="B13" i="2"/>
  <c r="F13" i="2"/>
  <c r="G13" i="2"/>
  <c r="I13" i="2"/>
  <c r="J13" i="2"/>
  <c r="B14" i="2"/>
  <c r="F14" i="2"/>
  <c r="G14" i="2"/>
  <c r="I14" i="2"/>
  <c r="J14" i="2"/>
  <c r="B15" i="2"/>
  <c r="F15" i="2"/>
  <c r="G15" i="2"/>
  <c r="I15" i="2"/>
  <c r="J15" i="2"/>
  <c r="B16" i="2"/>
  <c r="F16" i="2"/>
  <c r="G16" i="2"/>
  <c r="I16" i="2"/>
  <c r="J16" i="2"/>
  <c r="B17" i="2"/>
  <c r="F17" i="2"/>
  <c r="G17" i="2"/>
  <c r="I17" i="2"/>
  <c r="J17" i="2"/>
  <c r="B18" i="2"/>
  <c r="F18" i="2"/>
  <c r="G18" i="2"/>
  <c r="I18" i="2"/>
  <c r="J18" i="2"/>
  <c r="B19" i="2"/>
  <c r="F19" i="2"/>
  <c r="G19" i="2"/>
  <c r="I19" i="2"/>
  <c r="J19" i="2"/>
  <c r="B20" i="2"/>
  <c r="F20" i="2"/>
  <c r="G20" i="2"/>
  <c r="I20" i="2"/>
  <c r="J20" i="2"/>
  <c r="B21" i="2"/>
  <c r="F21" i="2"/>
  <c r="G21" i="2"/>
  <c r="I21" i="2"/>
  <c r="J21" i="2"/>
  <c r="B22" i="2"/>
  <c r="F22" i="2"/>
  <c r="G22" i="2"/>
  <c r="J22" i="2" s="1"/>
  <c r="I22" i="2"/>
  <c r="B23" i="2"/>
  <c r="F23" i="2"/>
  <c r="G23" i="2"/>
  <c r="I23" i="2"/>
  <c r="J23" i="2"/>
  <c r="B24" i="2"/>
  <c r="F24" i="2"/>
  <c r="G24" i="2"/>
  <c r="I24" i="2"/>
  <c r="J24" i="2"/>
  <c r="B25" i="2"/>
  <c r="F25" i="2"/>
  <c r="G25" i="2"/>
  <c r="I25" i="2"/>
  <c r="J25" i="2"/>
  <c r="B26" i="2"/>
  <c r="F26" i="2"/>
  <c r="G26" i="2"/>
  <c r="I26" i="2"/>
  <c r="J26" i="2"/>
  <c r="B27" i="2"/>
  <c r="F27" i="2"/>
  <c r="I27" i="2" s="1"/>
  <c r="G27" i="2"/>
  <c r="J27" i="2" s="1"/>
  <c r="B28" i="2"/>
  <c r="F28" i="2"/>
  <c r="G28" i="2"/>
  <c r="I28" i="2"/>
  <c r="J28" i="2"/>
  <c r="B29" i="2"/>
  <c r="F29" i="2"/>
  <c r="G29" i="2"/>
  <c r="I29" i="2"/>
  <c r="J29" i="2"/>
  <c r="B30" i="2"/>
  <c r="F30" i="2"/>
  <c r="G30" i="2"/>
  <c r="I30" i="2"/>
  <c r="J30" i="2"/>
  <c r="B31" i="2"/>
  <c r="F31" i="2"/>
  <c r="G31" i="2"/>
  <c r="I31" i="2"/>
  <c r="J31" i="2"/>
  <c r="B32" i="2"/>
  <c r="F32" i="2"/>
  <c r="I32" i="2" s="1"/>
  <c r="G32" i="2"/>
  <c r="J32" i="2"/>
  <c r="B33" i="2"/>
  <c r="F33" i="2"/>
  <c r="G33" i="2"/>
  <c r="I33" i="2"/>
  <c r="J33" i="2"/>
  <c r="B34" i="2"/>
  <c r="F34" i="2"/>
  <c r="G34" i="2"/>
  <c r="I34" i="2"/>
  <c r="J34" i="2"/>
  <c r="B35" i="2"/>
  <c r="F35" i="2"/>
  <c r="G35" i="2"/>
  <c r="I35" i="2"/>
  <c r="J35" i="2"/>
  <c r="B36" i="2"/>
  <c r="F36" i="2"/>
  <c r="G36" i="2"/>
  <c r="I36" i="2"/>
  <c r="J36" i="2"/>
  <c r="B37" i="2"/>
  <c r="F37" i="2"/>
  <c r="G37" i="2"/>
  <c r="I37" i="2"/>
  <c r="J37" i="2"/>
  <c r="B38" i="2"/>
  <c r="F38" i="2"/>
  <c r="G38" i="2"/>
  <c r="I38" i="2"/>
  <c r="J38" i="2"/>
  <c r="B39" i="2"/>
  <c r="F39" i="2"/>
  <c r="G39" i="2"/>
  <c r="I39" i="2"/>
  <c r="J39" i="2"/>
  <c r="B40" i="2"/>
  <c r="F40" i="2"/>
  <c r="G40" i="2"/>
  <c r="I40" i="2"/>
  <c r="J40" i="2"/>
  <c r="B41" i="2"/>
  <c r="F41" i="2"/>
  <c r="G41" i="2"/>
  <c r="I41" i="2"/>
  <c r="J41" i="2"/>
  <c r="B42" i="2"/>
  <c r="F42" i="2"/>
  <c r="G42" i="2"/>
  <c r="I42" i="2"/>
  <c r="J42" i="2"/>
  <c r="B43" i="2"/>
  <c r="F43" i="2"/>
  <c r="G43" i="2"/>
  <c r="I43" i="2"/>
  <c r="J43" i="2"/>
  <c r="B44" i="2"/>
  <c r="F44" i="2"/>
  <c r="G44" i="2"/>
  <c r="I44" i="2"/>
  <c r="J44" i="2"/>
  <c r="B45" i="2"/>
  <c r="F45" i="2"/>
  <c r="G45" i="2"/>
  <c r="I45" i="2"/>
  <c r="J45" i="2"/>
  <c r="B46" i="2"/>
  <c r="F46" i="2"/>
  <c r="G46" i="2"/>
  <c r="I46" i="2"/>
  <c r="J46" i="2"/>
  <c r="B47" i="2"/>
  <c r="F47" i="2"/>
  <c r="G47" i="2"/>
  <c r="I47" i="2"/>
  <c r="J47" i="2"/>
  <c r="B48" i="2"/>
  <c r="F48" i="2"/>
  <c r="G48" i="2"/>
  <c r="I48" i="2"/>
  <c r="J48" i="2"/>
  <c r="B49" i="2"/>
  <c r="F49" i="2"/>
  <c r="G49" i="2"/>
  <c r="I49" i="2"/>
  <c r="J49" i="2"/>
  <c r="B50" i="2"/>
  <c r="F50" i="2"/>
  <c r="G50" i="2"/>
  <c r="I50" i="2"/>
  <c r="J50" i="2"/>
  <c r="B51" i="2"/>
  <c r="F51" i="2"/>
  <c r="G51" i="2"/>
  <c r="I51" i="2"/>
  <c r="J51" i="2"/>
  <c r="B52" i="2"/>
  <c r="F52" i="2"/>
  <c r="G52" i="2"/>
  <c r="I52" i="2"/>
  <c r="J52" i="2"/>
  <c r="B53" i="2"/>
  <c r="F53" i="2"/>
  <c r="G53" i="2"/>
  <c r="I53" i="2"/>
  <c r="J53" i="2"/>
  <c r="B54" i="2"/>
  <c r="F54" i="2"/>
  <c r="G54" i="2"/>
  <c r="I54" i="2"/>
  <c r="J54" i="2"/>
  <c r="B55" i="2"/>
  <c r="F55" i="2"/>
  <c r="G55" i="2"/>
  <c r="I55" i="2"/>
  <c r="J55" i="2"/>
  <c r="B56" i="2"/>
  <c r="F56" i="2"/>
  <c r="G56" i="2"/>
  <c r="I56" i="2"/>
  <c r="J56" i="2"/>
  <c r="B57" i="2"/>
  <c r="F57" i="2"/>
  <c r="G57" i="2"/>
  <c r="I57" i="2"/>
  <c r="J57" i="2"/>
  <c r="B58" i="2"/>
  <c r="F58" i="2"/>
  <c r="G58" i="2"/>
  <c r="I58" i="2"/>
  <c r="J58" i="2"/>
  <c r="B59" i="2"/>
  <c r="F59" i="2"/>
  <c r="G59" i="2"/>
  <c r="I59" i="2"/>
  <c r="J59" i="2"/>
  <c r="B60" i="2"/>
  <c r="F60" i="2"/>
  <c r="G60" i="2"/>
  <c r="I60" i="2"/>
  <c r="J60" i="2"/>
  <c r="B61" i="2"/>
  <c r="F61" i="2"/>
  <c r="G61" i="2"/>
  <c r="I61" i="2"/>
  <c r="J61" i="2"/>
  <c r="B62" i="2"/>
  <c r="F62" i="2"/>
  <c r="G62" i="2"/>
  <c r="I62" i="2"/>
  <c r="J62" i="2"/>
  <c r="B63" i="2"/>
  <c r="F63" i="2"/>
  <c r="G63" i="2"/>
  <c r="I63" i="2"/>
  <c r="J63" i="2"/>
  <c r="B64" i="2"/>
  <c r="F64" i="2"/>
  <c r="G64" i="2"/>
  <c r="I64" i="2"/>
  <c r="J64" i="2"/>
  <c r="B65" i="2"/>
  <c r="F65" i="2"/>
  <c r="G65" i="2"/>
  <c r="I65" i="2"/>
  <c r="J65" i="2"/>
  <c r="B66" i="2"/>
  <c r="F66" i="2"/>
  <c r="G66" i="2"/>
  <c r="I66" i="2"/>
  <c r="J66" i="2"/>
  <c r="B67" i="2"/>
  <c r="F67" i="2"/>
  <c r="I67" i="2" s="1"/>
  <c r="G67" i="2"/>
  <c r="J67" i="2" s="1"/>
  <c r="G67" i="1" l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J32" i="1" s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J13" i="1"/>
  <c r="J14" i="1"/>
  <c r="J15" i="1"/>
  <c r="J16" i="1"/>
  <c r="J18" i="1"/>
  <c r="J19" i="1"/>
  <c r="J20" i="1"/>
  <c r="J21" i="1"/>
  <c r="J23" i="1"/>
  <c r="J24" i="1"/>
  <c r="J25" i="1"/>
  <c r="J26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12" i="1"/>
  <c r="B2" i="1"/>
  <c r="F2" i="1"/>
  <c r="G2" i="1"/>
  <c r="G3" i="1"/>
  <c r="G4" i="1"/>
  <c r="G5" i="1"/>
  <c r="G6" i="1"/>
  <c r="G7" i="1"/>
  <c r="G8" i="1"/>
  <c r="G9" i="1"/>
  <c r="G10" i="1"/>
  <c r="G11" i="1"/>
  <c r="J12" i="1"/>
  <c r="J17" i="1"/>
  <c r="J22" i="1"/>
  <c r="J27" i="1"/>
  <c r="J6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</calcChain>
</file>

<file path=xl/sharedStrings.xml><?xml version="1.0" encoding="utf-8"?>
<sst xmlns="http://schemas.openxmlformats.org/spreadsheetml/2006/main" count="20" uniqueCount="13">
  <si>
    <t>保單年度</t>
    <phoneticPr fontId="2" type="noConversion"/>
  </si>
  <si>
    <t>保證現金價值</t>
    <phoneticPr fontId="2" type="noConversion"/>
  </si>
  <si>
    <t>年齡</t>
    <phoneticPr fontId="2" type="noConversion"/>
  </si>
  <si>
    <t>現金流量</t>
    <phoneticPr fontId="2" type="noConversion"/>
  </si>
  <si>
    <t>投報率(最差)</t>
    <phoneticPr fontId="2" type="noConversion"/>
  </si>
  <si>
    <t>累積紅利
(非保證)</t>
    <phoneticPr fontId="2" type="noConversion"/>
  </si>
  <si>
    <t>特別紅利
(非保證)</t>
    <phoneticPr fontId="2" type="noConversion"/>
  </si>
  <si>
    <t>現金總值
(最差)</t>
    <phoneticPr fontId="2" type="noConversion"/>
  </si>
  <si>
    <t>現金總值
(最佳)</t>
    <phoneticPr fontId="2" type="noConversion"/>
  </si>
  <si>
    <t>投報率(最差)2</t>
  </si>
  <si>
    <t>投報率(最差)</t>
    <phoneticPr fontId="2" type="noConversion"/>
  </si>
  <si>
    <t>保證現金價值</t>
    <phoneticPr fontId="2" type="noConversion"/>
  </si>
  <si>
    <t>年齡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</si>
</sst>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;[Red]\-#,##0\ "/>
  </numFmts>
  <fonts count="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7" tint="-0.249977111117893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 wrapText="1"/>
    </xf>
    <xf numFmtId="10" fontId="0" fillId="0" borderId="0" xfId="0" applyNumberFormat="1">
      <alignment vertical="center"/>
    </xf>
    <xf numFmtId="10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0" fontId="0" fillId="0" borderId="1" xfId="0" applyNumberFormat="1" applyBorder="1">
      <alignment vertical="center"/>
    </xf>
    <xf numFmtId="10" fontId="0" fillId="0" borderId="1" xfId="1" applyNumberFormat="1" applyFont="1" applyBorder="1">
      <alignment vertical="center"/>
    </xf>
  </cellXfs>
  <cellStyles count="2">
    <cellStyle name="一般" xfId="0" builtinId="0"/>
    <cellStyle name="百分比" xfId="1" builtinId="5"/>
  </cellStyles>
  <dxfs count="8">
    <dxf>
      <numFmt numFmtId="177" formatCode="#,##0_ ;[Red]\-#,##0\ "/>
    </dxf>
    <dxf>
      <numFmt numFmtId="0" formatCode="General"/>
    </dxf>
    <dxf>
      <numFmt numFmtId="0" formatCode="General"/>
    </dxf>
    <dxf>
      <numFmt numFmtId="0" formatCode="General"/>
    </dxf>
    <dxf>
      <numFmt numFmtId="177" formatCode="#,##0_ ;[Red]\-#,##0\ 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格1" displayName="表格1" ref="A1:J67" totalsRowShown="0">
  <tableColumns count="10">
    <tableColumn id="1" name="保單年度"/>
    <tableColumn id="2" name="年齡" dataDxfId="7">
      <calculatedColumnFormula>35+表格1[[#This Row],[保單年度]]</calculatedColumnFormula>
    </tableColumn>
    <tableColumn id="3" name="保證現金價值"/>
    <tableColumn id="4" name="累積紅利_x000a_(非保證)"/>
    <tableColumn id="5" name="特別紅利_x000a_(非保證)"/>
    <tableColumn id="6" name="現金總值_x000a_(最差)" dataDxfId="6">
      <calculatedColumnFormula>IF(ISNUMBER(表格1[[#This Row],[保證現金價值]]),表格1[[#This Row],[保證現金價值]],"")</calculatedColumnFormula>
    </tableColumn>
    <tableColumn id="7" name="現金總值_x000a_(最佳)" dataDxfId="5">
      <calculatedColumnFormula>IF(ISNUMBER(表格1[[#This Row],[保證現金價值]]),SUM(表格1[[#This Row],[保證現金價值]:[特別紅利
(非保證)]]),"")</calculatedColumnFormula>
    </tableColumn>
    <tableColumn id="8" name="現金流量" dataDxfId="4"/>
    <tableColumn id="9" name="投報率(最差)"/>
    <tableColumn id="10" name="投報率(最差)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表格1_3" displayName="表格1_3" ref="A1:J67" totalsRowShown="0">
  <tableColumns count="10">
    <tableColumn id="1" name="保單年度"/>
    <tableColumn id="2" name="年齡" dataDxfId="3">
      <calculatedColumnFormula>35+表格1_3[[#This Row],[保單年度]]</calculatedColumnFormula>
    </tableColumn>
    <tableColumn id="3" name="保證現金價值"/>
    <tableColumn id="4" name="累積紅利_x000a_(非保證)"/>
    <tableColumn id="5" name="特別紅利_x000a_(非保證)"/>
    <tableColumn id="6" name="現金總值_x000a_(最差)" dataDxfId="2">
      <calculatedColumnFormula>IF(ISNUMBER(表格1_3[[#This Row],[保證現金價值]]),表格1_3[[#This Row],[保證現金價值]],"")</calculatedColumnFormula>
    </tableColumn>
    <tableColumn id="7" name="現金總值_x000a_(最佳)" dataDxfId="1">
      <calculatedColumnFormula>IF(ISNUMBER(表格1_3[[#This Row],[保證現金價值]]),SUM(表格1_3[[#This Row],[保證現金價值]:[特別紅利
(非保證)]]),"")</calculatedColumnFormula>
    </tableColumn>
    <tableColumn id="8" name="現金流量" dataDxfId="0"/>
    <tableColumn id="9" name="投報率(最差)"/>
    <tableColumn id="10" name="投報率(最差)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="115" zoomScaleNormal="115" workbookViewId="0">
      <pane ySplit="7545" topLeftCell="A59"/>
      <selection activeCell="L11" sqref="L11"/>
      <selection pane="bottomLeft" activeCell="L66" sqref="L66"/>
    </sheetView>
  </sheetViews>
  <sheetFormatPr defaultRowHeight="16.5" x14ac:dyDescent="0.25"/>
  <cols>
    <col min="1" max="1" width="11.25" customWidth="1"/>
    <col min="2" max="2" width="8" bestFit="1" customWidth="1"/>
    <col min="3" max="3" width="17.25" customWidth="1"/>
    <col min="4" max="5" width="19.125" customWidth="1"/>
    <col min="6" max="7" width="18.625" bestFit="1" customWidth="1"/>
    <col min="8" max="8" width="15.375" customWidth="1"/>
    <col min="9" max="9" width="12.375" customWidth="1"/>
  </cols>
  <sheetData>
    <row r="1" spans="1:13" ht="33" x14ac:dyDescent="0.25">
      <c r="A1" t="s">
        <v>0</v>
      </c>
      <c r="B1" t="s">
        <v>2</v>
      </c>
      <c r="C1" t="s">
        <v>1</v>
      </c>
      <c r="D1" s="1" t="s">
        <v>5</v>
      </c>
      <c r="E1" s="1" t="s">
        <v>6</v>
      </c>
      <c r="F1" s="1" t="s">
        <v>7</v>
      </c>
      <c r="G1" s="1" t="s">
        <v>8</v>
      </c>
      <c r="H1" t="s">
        <v>3</v>
      </c>
      <c r="I1" t="s">
        <v>4</v>
      </c>
      <c r="J1" t="s">
        <v>9</v>
      </c>
    </row>
    <row r="2" spans="1:13" x14ac:dyDescent="0.25">
      <c r="A2">
        <v>0</v>
      </c>
      <c r="B2" s="2">
        <f>35+表格1[[#This Row],[保單年度]]</f>
        <v>35</v>
      </c>
      <c r="D2" s="1"/>
      <c r="E2" s="1"/>
      <c r="F2" s="3" t="str">
        <f>IF(ISNUMBER(表格1[[#This Row],[保證現金價值]]),表格1[[#This Row],[保證現金價值]],"")</f>
        <v/>
      </c>
      <c r="G2" s="3" t="str">
        <f>IF(ISNUMBER(表格1[[#This Row],[保證現金價值]]),SUM(表格1[[#This Row],[保證現金價值]:[特別紅利
(非保證)]]),"")</f>
        <v/>
      </c>
      <c r="H2" s="6">
        <v>-30000</v>
      </c>
    </row>
    <row r="3" spans="1:13" x14ac:dyDescent="0.25">
      <c r="A3">
        <v>1</v>
      </c>
      <c r="B3">
        <f>35+表格1[[#This Row],[保單年度]]</f>
        <v>36</v>
      </c>
      <c r="F3" t="str">
        <f>IF(ISNUMBER(表格1[[#This Row],[保證現金價值]]),表格1[[#This Row],[保證現金價值]],"")</f>
        <v/>
      </c>
      <c r="G3" t="str">
        <f>IF(ISNUMBER(表格1[[#This Row],[保證現金價值]]),SUM(表格1[[#This Row],[保證現金價值]:[特別紅利
(非保證)]]),"")</f>
        <v/>
      </c>
      <c r="H3" s="6">
        <v>-30000</v>
      </c>
    </row>
    <row r="4" spans="1:13" x14ac:dyDescent="0.25">
      <c r="A4">
        <v>2</v>
      </c>
      <c r="B4">
        <f>35+表格1[[#This Row],[保單年度]]</f>
        <v>37</v>
      </c>
      <c r="F4" t="str">
        <f>IF(ISNUMBER(表格1[[#This Row],[保證現金價值]]),表格1[[#This Row],[保證現金價值]],"")</f>
        <v/>
      </c>
      <c r="G4" t="str">
        <f>IF(ISNUMBER(表格1[[#This Row],[保證現金價值]]),SUM(表格1[[#This Row],[保證現金價值]:[特別紅利
(非保證)]]),"")</f>
        <v/>
      </c>
      <c r="H4" s="6">
        <v>-30000</v>
      </c>
    </row>
    <row r="5" spans="1:13" x14ac:dyDescent="0.25">
      <c r="A5">
        <v>3</v>
      </c>
      <c r="B5">
        <f>35+表格1[[#This Row],[保單年度]]</f>
        <v>38</v>
      </c>
      <c r="F5" t="str">
        <f>IF(ISNUMBER(表格1[[#This Row],[保證現金價值]]),表格1[[#This Row],[保證現金價值]],"")</f>
        <v/>
      </c>
      <c r="G5" t="str">
        <f>IF(ISNUMBER(表格1[[#This Row],[保證現金價值]]),SUM(表格1[[#This Row],[保證現金價值]:[特別紅利
(非保證)]]),"")</f>
        <v/>
      </c>
      <c r="H5" s="6">
        <v>-30000</v>
      </c>
    </row>
    <row r="6" spans="1:13" x14ac:dyDescent="0.25">
      <c r="A6">
        <v>4</v>
      </c>
      <c r="B6">
        <f>35+表格1[[#This Row],[保單年度]]</f>
        <v>39</v>
      </c>
      <c r="F6" t="str">
        <f>IF(ISNUMBER(表格1[[#This Row],[保證現金價值]]),表格1[[#This Row],[保證現金價值]],"")</f>
        <v/>
      </c>
      <c r="G6" t="str">
        <f>IF(ISNUMBER(表格1[[#This Row],[保證現金價值]]),SUM(表格1[[#This Row],[保證現金價值]:[特別紅利
(非保證)]]),"")</f>
        <v/>
      </c>
      <c r="H6" s="6">
        <v>-30000</v>
      </c>
    </row>
    <row r="7" spans="1:13" x14ac:dyDescent="0.25">
      <c r="A7">
        <v>5</v>
      </c>
      <c r="B7">
        <f>35+表格1[[#This Row],[保單年度]]</f>
        <v>40</v>
      </c>
      <c r="F7" t="str">
        <f>IF(ISNUMBER(表格1[[#This Row],[保證現金價值]]),表格1[[#This Row],[保證現金價值]],"")</f>
        <v/>
      </c>
      <c r="G7" t="str">
        <f>IF(ISNUMBER(表格1[[#This Row],[保證現金價值]]),SUM(表格1[[#This Row],[保證現金價值]:[特別紅利
(非保證)]]),"")</f>
        <v/>
      </c>
      <c r="H7" s="6">
        <v>-30000</v>
      </c>
    </row>
    <row r="8" spans="1:13" x14ac:dyDescent="0.25">
      <c r="A8">
        <v>6</v>
      </c>
      <c r="B8">
        <f>35+表格1[[#This Row],[保單年度]]</f>
        <v>41</v>
      </c>
      <c r="F8" t="str">
        <f>IF(ISNUMBER(表格1[[#This Row],[保證現金價值]]),表格1[[#This Row],[保證現金價值]],"")</f>
        <v/>
      </c>
      <c r="G8" t="str">
        <f>IF(ISNUMBER(表格1[[#This Row],[保證現金價值]]),SUM(表格1[[#This Row],[保證現金價值]:[特別紅利
(非保證)]]),"")</f>
        <v/>
      </c>
      <c r="H8" s="6">
        <v>-30000</v>
      </c>
    </row>
    <row r="9" spans="1:13" x14ac:dyDescent="0.25">
      <c r="A9">
        <v>7</v>
      </c>
      <c r="B9">
        <f>35+表格1[[#This Row],[保單年度]]</f>
        <v>42</v>
      </c>
      <c r="F9" t="str">
        <f>IF(ISNUMBER(表格1[[#This Row],[保證現金價值]]),表格1[[#This Row],[保證現金價值]],"")</f>
        <v/>
      </c>
      <c r="G9" t="str">
        <f>IF(ISNUMBER(表格1[[#This Row],[保證現金價值]]),SUM(表格1[[#This Row],[保證現金價值]:[特別紅利
(非保證)]]),"")</f>
        <v/>
      </c>
      <c r="H9" s="6">
        <v>-30000</v>
      </c>
    </row>
    <row r="10" spans="1:13" x14ac:dyDescent="0.25">
      <c r="A10">
        <v>8</v>
      </c>
      <c r="B10">
        <f>35+表格1[[#This Row],[保單年度]]</f>
        <v>43</v>
      </c>
      <c r="F10" t="str">
        <f>IF(ISNUMBER(表格1[[#This Row],[保證現金價值]]),表格1[[#This Row],[保證現金價值]],"")</f>
        <v/>
      </c>
      <c r="G10" t="str">
        <f>IF(ISNUMBER(表格1[[#This Row],[保證現金價值]]),SUM(表格1[[#This Row],[保證現金價值]:[特別紅利
(非保證)]]),"")</f>
        <v/>
      </c>
      <c r="H10" s="6">
        <v>-30000</v>
      </c>
    </row>
    <row r="11" spans="1:13" x14ac:dyDescent="0.25">
      <c r="A11">
        <v>9</v>
      </c>
      <c r="B11">
        <f>35+表格1[[#This Row],[保單年度]]</f>
        <v>44</v>
      </c>
      <c r="F11" t="str">
        <f>IF(ISNUMBER(表格1[[#This Row],[保證現金價值]]),表格1[[#This Row],[保證現金價值]],"")</f>
        <v/>
      </c>
      <c r="G11" t="str">
        <f>IF(ISNUMBER(表格1[[#This Row],[保證現金價值]]),SUM(表格1[[#This Row],[保證現金價值]:[特別紅利
(非保證)]]),"")</f>
        <v/>
      </c>
      <c r="H11" s="6">
        <v>-30000</v>
      </c>
      <c r="L11" s="6"/>
    </row>
    <row r="12" spans="1:13" ht="17.25" thickBot="1" x14ac:dyDescent="0.3">
      <c r="A12" s="7">
        <v>10</v>
      </c>
      <c r="B12" s="7">
        <f>35+表格1[[#This Row],[保單年度]]</f>
        <v>45</v>
      </c>
      <c r="C12" s="8">
        <v>174242</v>
      </c>
      <c r="D12" s="8">
        <v>2722</v>
      </c>
      <c r="E12" s="8">
        <v>126666</v>
      </c>
      <c r="F12" s="8">
        <f>IF(ISNUMBER(表格1[[#This Row],[保證現金價值]]),表格1[[#This Row],[保證現金價值]],"")</f>
        <v>174242</v>
      </c>
      <c r="G12" s="8">
        <f>IF(ISNUMBER(表格1[[#This Row],[保證現金價值]]),SUM(表格1[[#This Row],[保證現金價值]:[特別紅利
(非保證)]])+表格1[[#This Row],[現金流量]],"")</f>
        <v>328630</v>
      </c>
      <c r="H12" s="8">
        <v>25000</v>
      </c>
      <c r="I12" s="9">
        <f>IF(ISNUMBER(表格1[[#This Row],[保證現金價值]]),IRR(($H$2:H11,表格1[[#This Row],[現金總值
(最差)]])),"")</f>
        <v>-0.10178800167532087</v>
      </c>
      <c r="J12" s="10">
        <f>IF(ISNUMBER(表格1[[#This Row],[保證現金價值]]),IRR(($H$2:H11,表格1[[#This Row],[現金總值
(最佳)]])),"")</f>
        <v>1.6506502629409336E-2</v>
      </c>
      <c r="L12" s="4"/>
      <c r="M12" s="5"/>
    </row>
    <row r="13" spans="1:13" x14ac:dyDescent="0.25">
      <c r="A13">
        <v>11</v>
      </c>
      <c r="B13">
        <f>35+表格1[[#This Row],[保單年度]]</f>
        <v>46</v>
      </c>
      <c r="D13">
        <v>0</v>
      </c>
      <c r="F13" t="str">
        <f>IF(ISNUMBER(表格1[[#This Row],[保證現金價值]]),表格1[[#This Row],[保證現金價值]],"")</f>
        <v/>
      </c>
      <c r="G13" t="str">
        <f>IF(ISNUMBER(表格1[[#This Row],[保證現金價值]]),SUM(表格1[[#This Row],[保證現金價值]:[特別紅利
(非保證)]])+表格1[[#This Row],[現金流量]],"")</f>
        <v/>
      </c>
      <c r="H13" s="6">
        <v>25000</v>
      </c>
      <c r="I13" s="4" t="str">
        <f>IF(ISNUMBER(表格1[[#This Row],[保證現金價值]]),IRR(($H$2:H12,表格1[[#This Row],[現金總值
(最差)]])),"")</f>
        <v/>
      </c>
      <c r="J13" s="5" t="str">
        <f>IF(ISNUMBER(表格1[[#This Row],[保證現金價值]]),IRR(($H$2:H12,表格1[[#This Row],[現金總值
(最佳)]])),"")</f>
        <v/>
      </c>
    </row>
    <row r="14" spans="1:13" x14ac:dyDescent="0.25">
      <c r="A14">
        <v>12</v>
      </c>
      <c r="B14">
        <f>35+表格1[[#This Row],[保單年度]]</f>
        <v>47</v>
      </c>
      <c r="D14">
        <v>0</v>
      </c>
      <c r="F14" t="str">
        <f>IF(ISNUMBER(表格1[[#This Row],[保證現金價值]]),表格1[[#This Row],[保證現金價值]],"")</f>
        <v/>
      </c>
      <c r="G14" t="str">
        <f>IF(ISNUMBER(表格1[[#This Row],[保證現金價值]]),SUM(表格1[[#This Row],[保證現金價值]:[特別紅利
(非保證)]])+表格1[[#This Row],[現金流量]],"")</f>
        <v/>
      </c>
      <c r="H14" s="6">
        <v>25000</v>
      </c>
      <c r="I14" s="4" t="str">
        <f>IF(ISNUMBER(表格1[[#This Row],[保證現金價值]]),IRR(($H$2:H13,表格1[[#This Row],[現金總值
(最差)]])),"")</f>
        <v/>
      </c>
      <c r="J14" s="5" t="str">
        <f>IF(ISNUMBER(表格1[[#This Row],[保證現金價值]]),IRR(($H$2:H13,表格1[[#This Row],[現金總值
(最佳)]])),"")</f>
        <v/>
      </c>
    </row>
    <row r="15" spans="1:13" x14ac:dyDescent="0.25">
      <c r="A15">
        <v>13</v>
      </c>
      <c r="B15">
        <f>35+表格1[[#This Row],[保單年度]]</f>
        <v>48</v>
      </c>
      <c r="D15">
        <v>0</v>
      </c>
      <c r="F15" t="str">
        <f>IF(ISNUMBER(表格1[[#This Row],[保證現金價值]]),表格1[[#This Row],[保證現金價值]],"")</f>
        <v/>
      </c>
      <c r="G15" t="str">
        <f>IF(ISNUMBER(表格1[[#This Row],[保證現金價值]]),SUM(表格1[[#This Row],[保證現金價值]:[特別紅利
(非保證)]])+表格1[[#This Row],[現金流量]],"")</f>
        <v/>
      </c>
      <c r="H15" s="6">
        <v>25000</v>
      </c>
      <c r="I15" s="4" t="str">
        <f>IF(ISNUMBER(表格1[[#This Row],[保證現金價值]]),IRR(($H$2:H14,表格1[[#This Row],[現金總值
(最差)]])),"")</f>
        <v/>
      </c>
      <c r="J15" s="5" t="str">
        <f>IF(ISNUMBER(表格1[[#This Row],[保證現金價值]]),IRR(($H$2:H14,表格1[[#This Row],[現金總值
(最佳)]])),"")</f>
        <v/>
      </c>
    </row>
    <row r="16" spans="1:13" x14ac:dyDescent="0.25">
      <c r="A16">
        <v>14</v>
      </c>
      <c r="B16">
        <f>35+表格1[[#This Row],[保單年度]]</f>
        <v>49</v>
      </c>
      <c r="D16">
        <v>1</v>
      </c>
      <c r="F16" t="str">
        <f>IF(ISNUMBER(表格1[[#This Row],[保證現金價值]]),表格1[[#This Row],[保證現金價值]],"")</f>
        <v/>
      </c>
      <c r="G16" t="str">
        <f>IF(ISNUMBER(表格1[[#This Row],[保證現金價值]]),SUM(表格1[[#This Row],[保證現金價值]:[特別紅利
(非保證)]])+表格1[[#This Row],[現金流量]],"")</f>
        <v/>
      </c>
      <c r="H16" s="6">
        <v>25000</v>
      </c>
      <c r="I16" s="4" t="str">
        <f>IF(ISNUMBER(表格1[[#This Row],[保證現金價值]]),IRR(($H$2:H15,表格1[[#This Row],[現金總值
(最差)]])),"")</f>
        <v/>
      </c>
      <c r="J16" s="5" t="str">
        <f>IF(ISNUMBER(表格1[[#This Row],[保證現金價值]]),IRR(($H$2:H15,表格1[[#This Row],[現金總值
(最佳)]])),"")</f>
        <v/>
      </c>
    </row>
    <row r="17" spans="1:14" ht="17.25" thickBot="1" x14ac:dyDescent="0.3">
      <c r="A17" s="7">
        <v>15</v>
      </c>
      <c r="B17" s="7">
        <f>35+表格1[[#This Row],[保單年度]]</f>
        <v>50</v>
      </c>
      <c r="C17" s="8">
        <v>145496</v>
      </c>
      <c r="D17" s="8">
        <v>1</v>
      </c>
      <c r="E17" s="8">
        <v>195773</v>
      </c>
      <c r="F17" s="8">
        <f>IF(ISNUMBER(表格1[[#This Row],[保證現金價值]]),表格1[[#This Row],[保證現金價值]],"")</f>
        <v>145496</v>
      </c>
      <c r="G17" s="8">
        <f>IF(ISNUMBER(表格1[[#This Row],[保證現金價值]]),SUM(表格1[[#This Row],[保證現金價值]:[特別紅利
(非保證)]])+表格1[[#This Row],[現金流量]],"")</f>
        <v>366270</v>
      </c>
      <c r="H17" s="8">
        <v>25000</v>
      </c>
      <c r="I17" s="9">
        <f>IF(ISNUMBER(表格1[[#This Row],[保證現金價值]]),IRR(($H$2:H16,表格1[[#This Row],[現金總值
(最差)]])),"")</f>
        <v>-1.1331041370546302E-2</v>
      </c>
      <c r="J17" s="10">
        <f>IF(ISNUMBER(表格1[[#This Row],[保證現金價值]]),IRR(($H$2:H16,表格1[[#This Row],[現金總值
(最佳)]])),"")</f>
        <v>5.1164482601359751E-2</v>
      </c>
      <c r="M17" s="5"/>
      <c r="N17" s="5"/>
    </row>
    <row r="18" spans="1:14" x14ac:dyDescent="0.25">
      <c r="A18">
        <v>16</v>
      </c>
      <c r="B18">
        <f>35+表格1[[#This Row],[保單年度]]</f>
        <v>51</v>
      </c>
      <c r="D18">
        <v>0</v>
      </c>
      <c r="F18" t="str">
        <f>IF(ISNUMBER(表格1[[#This Row],[保證現金價值]]),表格1[[#This Row],[保證現金價值]],"")</f>
        <v/>
      </c>
      <c r="G18" t="str">
        <f>IF(ISNUMBER(表格1[[#This Row],[保證現金價值]]),SUM(表格1[[#This Row],[保證現金價值]:[特別紅利
(非保證)]])+表格1[[#This Row],[現金流量]],"")</f>
        <v/>
      </c>
      <c r="H18" s="6">
        <v>25000</v>
      </c>
      <c r="I18" s="4" t="str">
        <f>IF(ISNUMBER(表格1[[#This Row],[保證現金價值]]),IRR(($H$2:H17,表格1[[#This Row],[現金總值
(最差)]])),"")</f>
        <v/>
      </c>
      <c r="J18" s="5" t="str">
        <f>IF(ISNUMBER(表格1[[#This Row],[保證現金價值]]),IRR(($H$2:H17,表格1[[#This Row],[現金總值
(最佳)]])),"")</f>
        <v/>
      </c>
    </row>
    <row r="19" spans="1:14" x14ac:dyDescent="0.25">
      <c r="A19">
        <v>17</v>
      </c>
      <c r="B19">
        <f>35+表格1[[#This Row],[保單年度]]</f>
        <v>52</v>
      </c>
      <c r="D19">
        <v>0</v>
      </c>
      <c r="F19" t="str">
        <f>IF(ISNUMBER(表格1[[#This Row],[保證現金價值]]),表格1[[#This Row],[保證現金價值]],"")</f>
        <v/>
      </c>
      <c r="G19" t="str">
        <f>IF(ISNUMBER(表格1[[#This Row],[保證現金價值]]),SUM(表格1[[#This Row],[保證現金價值]:[特別紅利
(非保證)]])+表格1[[#This Row],[現金流量]],"")</f>
        <v/>
      </c>
      <c r="H19" s="6">
        <v>25000</v>
      </c>
      <c r="I19" s="4" t="str">
        <f>IF(ISNUMBER(表格1[[#This Row],[保證現金價值]]),IRR(($H$2:H18,表格1[[#This Row],[現金總值
(最差)]])),"")</f>
        <v/>
      </c>
      <c r="J19" s="5" t="str">
        <f>IF(ISNUMBER(表格1[[#This Row],[保證現金價值]]),IRR(($H$2:H18,表格1[[#This Row],[現金總值
(最佳)]])),"")</f>
        <v/>
      </c>
    </row>
    <row r="20" spans="1:14" x14ac:dyDescent="0.25">
      <c r="A20">
        <v>18</v>
      </c>
      <c r="B20">
        <f>35+表格1[[#This Row],[保單年度]]</f>
        <v>53</v>
      </c>
      <c r="D20">
        <v>0</v>
      </c>
      <c r="F20" t="str">
        <f>IF(ISNUMBER(表格1[[#This Row],[保證現金價值]]),表格1[[#This Row],[保證現金價值]],"")</f>
        <v/>
      </c>
      <c r="G20" t="str">
        <f>IF(ISNUMBER(表格1[[#This Row],[保證現金價值]]),SUM(表格1[[#This Row],[保證現金價值]:[特別紅利
(非保證)]])+表格1[[#This Row],[現金流量]],"")</f>
        <v/>
      </c>
      <c r="H20" s="6">
        <v>25000</v>
      </c>
      <c r="I20" s="4" t="str">
        <f>IF(ISNUMBER(表格1[[#This Row],[保證現金價值]]),IRR(($H$2:H19,表格1[[#This Row],[現金總值
(最差)]])),"")</f>
        <v/>
      </c>
      <c r="J20" s="5" t="str">
        <f>IF(ISNUMBER(表格1[[#This Row],[保證現金價值]]),IRR(($H$2:H19,表格1[[#This Row],[現金總值
(最佳)]])),"")</f>
        <v/>
      </c>
    </row>
    <row r="21" spans="1:14" x14ac:dyDescent="0.25">
      <c r="A21">
        <v>19</v>
      </c>
      <c r="B21">
        <f>35+表格1[[#This Row],[保單年度]]</f>
        <v>54</v>
      </c>
      <c r="D21">
        <v>1</v>
      </c>
      <c r="F21" t="str">
        <f>IF(ISNUMBER(表格1[[#This Row],[保證現金價值]]),表格1[[#This Row],[保證現金價值]],"")</f>
        <v/>
      </c>
      <c r="G21" t="str">
        <f>IF(ISNUMBER(表格1[[#This Row],[保證現金價值]]),SUM(表格1[[#This Row],[保證現金價值]:[特別紅利
(非保證)]])+表格1[[#This Row],[現金流量]],"")</f>
        <v/>
      </c>
      <c r="H21" s="6">
        <v>25000</v>
      </c>
      <c r="I21" s="4" t="str">
        <f>IF(ISNUMBER(表格1[[#This Row],[保證現金價值]]),IRR(($H$2:H20,表格1[[#This Row],[現金總值
(最差)]])),"")</f>
        <v/>
      </c>
      <c r="J21" s="5" t="str">
        <f>IF(ISNUMBER(表格1[[#This Row],[保證現金價值]]),IRR(($H$2:H20,表格1[[#This Row],[現金總值
(最佳)]])),"")</f>
        <v/>
      </c>
    </row>
    <row r="22" spans="1:14" ht="17.25" thickBot="1" x14ac:dyDescent="0.3">
      <c r="A22" s="7">
        <v>20</v>
      </c>
      <c r="B22" s="7">
        <f>35+表格1[[#This Row],[保單年度]]</f>
        <v>55</v>
      </c>
      <c r="C22" s="8">
        <v>122579</v>
      </c>
      <c r="D22" s="8">
        <v>1</v>
      </c>
      <c r="E22" s="8">
        <v>230693</v>
      </c>
      <c r="F22" s="8">
        <f>IF(ISNUMBER(表格1[[#This Row],[保證現金價值]]),表格1[[#This Row],[保證現金價值]],"")</f>
        <v>122579</v>
      </c>
      <c r="G22" s="8">
        <f>IF(ISNUMBER(表格1[[#This Row],[保證現金價值]]),SUM(表格1[[#This Row],[保證現金價值]:[特別紅利
(非保證)]])+表格1[[#This Row],[現金流量]],"")</f>
        <v>378273</v>
      </c>
      <c r="H22" s="8">
        <v>25000</v>
      </c>
      <c r="I22" s="9">
        <f>IF(ISNUMBER(表格1[[#This Row],[保證現金價值]]),IRR(($H$2:H21,表格1[[#This Row],[現金總值
(最差)]])),"")</f>
        <v>1.8575556651181158E-2</v>
      </c>
      <c r="J22" s="10">
        <f>IF(ISNUMBER(表格1[[#This Row],[保證現金價值]]),IRR(($H$2:H21,表格1[[#This Row],[現金總值
(最佳)]])),"")</f>
        <v>5.7479898194451318E-2</v>
      </c>
    </row>
    <row r="23" spans="1:14" x14ac:dyDescent="0.25">
      <c r="A23">
        <v>21</v>
      </c>
      <c r="B23">
        <f>35+表格1[[#This Row],[保單年度]]</f>
        <v>56</v>
      </c>
      <c r="D23">
        <v>2</v>
      </c>
      <c r="F23" t="str">
        <f>IF(ISNUMBER(表格1[[#This Row],[保證現金價值]]),表格1[[#This Row],[保證現金價值]],"")</f>
        <v/>
      </c>
      <c r="G23" t="str">
        <f>IF(ISNUMBER(表格1[[#This Row],[保證現金價值]]),SUM(表格1[[#This Row],[保證現金價值]:[特別紅利
(非保證)]])+表格1[[#This Row],[現金流量]],"")</f>
        <v/>
      </c>
      <c r="H23" s="6">
        <v>25000</v>
      </c>
      <c r="I23" s="4" t="str">
        <f>IF(ISNUMBER(表格1[[#This Row],[保證現金價值]]),IRR(($H$2:H22,表格1[[#This Row],[現金總值
(最差)]])),"")</f>
        <v/>
      </c>
      <c r="J23" s="5" t="str">
        <f>IF(ISNUMBER(表格1[[#This Row],[保證現金價值]]),IRR(($H$2:H22,表格1[[#This Row],[現金總值
(最佳)]])),"")</f>
        <v/>
      </c>
    </row>
    <row r="24" spans="1:14" x14ac:dyDescent="0.25">
      <c r="A24">
        <v>22</v>
      </c>
      <c r="B24">
        <f>35+表格1[[#This Row],[保單年度]]</f>
        <v>57</v>
      </c>
      <c r="D24">
        <v>2</v>
      </c>
      <c r="F24" t="str">
        <f>IF(ISNUMBER(表格1[[#This Row],[保證現金價值]]),表格1[[#This Row],[保證現金價值]],"")</f>
        <v/>
      </c>
      <c r="G24" t="str">
        <f>IF(ISNUMBER(表格1[[#This Row],[保證現金價值]]),SUM(表格1[[#This Row],[保證現金價值]:[特別紅利
(非保證)]])+表格1[[#This Row],[現金流量]],"")</f>
        <v/>
      </c>
      <c r="H24" s="6">
        <v>25000</v>
      </c>
      <c r="I24" s="4" t="str">
        <f>IF(ISNUMBER(表格1[[#This Row],[保證現金價值]]),IRR(($H$2:H23,表格1[[#This Row],[現金總值
(最差)]])),"")</f>
        <v/>
      </c>
      <c r="J24" s="5" t="str">
        <f>IF(ISNUMBER(表格1[[#This Row],[保證現金價值]]),IRR(($H$2:H23,表格1[[#This Row],[現金總值
(最佳)]])),"")</f>
        <v/>
      </c>
    </row>
    <row r="25" spans="1:14" x14ac:dyDescent="0.25">
      <c r="A25">
        <v>23</v>
      </c>
      <c r="B25">
        <f>35+表格1[[#This Row],[保單年度]]</f>
        <v>58</v>
      </c>
      <c r="D25">
        <v>0</v>
      </c>
      <c r="F25" t="str">
        <f>IF(ISNUMBER(表格1[[#This Row],[保證現金價值]]),表格1[[#This Row],[保證現金價值]],"")</f>
        <v/>
      </c>
      <c r="G25" t="str">
        <f>IF(ISNUMBER(表格1[[#This Row],[保證現金價值]]),SUM(表格1[[#This Row],[保證現金價值]:[特別紅利
(非保證)]])+表格1[[#This Row],[現金流量]],"")</f>
        <v/>
      </c>
      <c r="H25" s="6">
        <v>25000</v>
      </c>
      <c r="I25" s="4" t="str">
        <f>IF(ISNUMBER(表格1[[#This Row],[保證現金價值]]),IRR(($H$2:H24,表格1[[#This Row],[現金總值
(最差)]])),"")</f>
        <v/>
      </c>
      <c r="J25" s="5" t="str">
        <f>IF(ISNUMBER(表格1[[#This Row],[保證現金價值]]),IRR(($H$2:H24,表格1[[#This Row],[現金總值
(最佳)]])),"")</f>
        <v/>
      </c>
    </row>
    <row r="26" spans="1:14" x14ac:dyDescent="0.25">
      <c r="A26">
        <v>24</v>
      </c>
      <c r="B26">
        <f>35+表格1[[#This Row],[保單年度]]</f>
        <v>59</v>
      </c>
      <c r="D26">
        <v>2</v>
      </c>
      <c r="F26" t="str">
        <f>IF(ISNUMBER(表格1[[#This Row],[保證現金價值]]),表格1[[#This Row],[保證現金價值]],"")</f>
        <v/>
      </c>
      <c r="G26" t="str">
        <f>IF(ISNUMBER(表格1[[#This Row],[保證現金價值]]),SUM(表格1[[#This Row],[保證現金價值]:[特別紅利
(非保證)]])+表格1[[#This Row],[現金流量]],"")</f>
        <v/>
      </c>
      <c r="H26" s="6">
        <v>25000</v>
      </c>
      <c r="I26" s="4" t="str">
        <f>IF(ISNUMBER(表格1[[#This Row],[保證現金價值]]),IRR(($H$2:H25,表格1[[#This Row],[現金總值
(最差)]])),"")</f>
        <v/>
      </c>
      <c r="J26" s="5" t="str">
        <f>IF(ISNUMBER(表格1[[#This Row],[保證現金價值]]),IRR(($H$2:H25,表格1[[#This Row],[現金總值
(最佳)]])),"")</f>
        <v/>
      </c>
    </row>
    <row r="27" spans="1:14" ht="17.25" thickBot="1" x14ac:dyDescent="0.3">
      <c r="A27" s="7">
        <v>25</v>
      </c>
      <c r="B27" s="7">
        <f>35+表格1[[#This Row],[保單年度]]</f>
        <v>60</v>
      </c>
      <c r="C27" s="8">
        <v>103736</v>
      </c>
      <c r="D27" s="8">
        <v>2</v>
      </c>
      <c r="E27" s="8">
        <v>270399</v>
      </c>
      <c r="F27" s="8">
        <f>IF(ISNUMBER(表格1[[#This Row],[保證現金價值]]),表格1[[#This Row],[保證現金價值]],"")</f>
        <v>103736</v>
      </c>
      <c r="G27" s="8">
        <f>IF(ISNUMBER(表格1[[#This Row],[保證現金價值]]),SUM(表格1[[#This Row],[保證現金價值]:[特別紅利
(非保證)]])+表格1[[#This Row],[現金流量]],"")</f>
        <v>399137</v>
      </c>
      <c r="H27" s="8">
        <v>25000</v>
      </c>
      <c r="I27" s="9">
        <f>IF(ISNUMBER(表格1[[#This Row],[保證現金價值]]),IRR(($H$2:H26,表格1[[#This Row],[現金總值
(最差)]])),"")</f>
        <v>3.4093345528883656E-2</v>
      </c>
      <c r="J27" s="10">
        <f>IF(ISNUMBER(表格1[[#This Row],[保證現金價值]]),IRR(($H$2:H26,表格1[[#This Row],[現金總值
(最佳)]])),"")</f>
        <v>6.0776317432920335E-2</v>
      </c>
    </row>
    <row r="28" spans="1:14" x14ac:dyDescent="0.25">
      <c r="A28">
        <v>26</v>
      </c>
      <c r="B28">
        <f>35+表格1[[#This Row],[保單年度]]</f>
        <v>61</v>
      </c>
      <c r="D28">
        <v>3</v>
      </c>
      <c r="F28" t="str">
        <f>IF(ISNUMBER(表格1[[#This Row],[保證現金價值]]),表格1[[#This Row],[保證現金價值]],"")</f>
        <v/>
      </c>
      <c r="G28" t="str">
        <f>IF(ISNUMBER(表格1[[#This Row],[保證現金價值]]),SUM(表格1[[#This Row],[保證現金價值]:[特別紅利
(非保證)]])+表格1[[#This Row],[現金流量]],"")</f>
        <v/>
      </c>
      <c r="H28" s="6">
        <v>25000</v>
      </c>
      <c r="I28" s="4" t="str">
        <f>IF(ISNUMBER(表格1[[#This Row],[保證現金價值]]),IRR(($H$2:H27,表格1[[#This Row],[現金總值
(最差)]])),"")</f>
        <v/>
      </c>
      <c r="J28" s="5" t="str">
        <f>IF(ISNUMBER(表格1[[#This Row],[保證現金價值]]),IRR(($H$2:H27,表格1[[#This Row],[現金總值
(最佳)]])),"")</f>
        <v/>
      </c>
    </row>
    <row r="29" spans="1:14" x14ac:dyDescent="0.25">
      <c r="A29">
        <v>27</v>
      </c>
      <c r="B29">
        <f>35+表格1[[#This Row],[保單年度]]</f>
        <v>62</v>
      </c>
      <c r="D29">
        <v>1</v>
      </c>
      <c r="F29" t="str">
        <f>IF(ISNUMBER(表格1[[#This Row],[保證現金價值]]),表格1[[#This Row],[保證現金價值]],"")</f>
        <v/>
      </c>
      <c r="G29" t="str">
        <f>IF(ISNUMBER(表格1[[#This Row],[保證現金價值]]),SUM(表格1[[#This Row],[保證現金價值]:[特別紅利
(非保證)]])+表格1[[#This Row],[現金流量]],"")</f>
        <v/>
      </c>
      <c r="H29" s="6">
        <v>25000</v>
      </c>
      <c r="I29" s="4" t="str">
        <f>IF(ISNUMBER(表格1[[#This Row],[保證現金價值]]),IRR(($H$2:H28,表格1[[#This Row],[現金總值
(最差)]])),"")</f>
        <v/>
      </c>
      <c r="J29" s="5" t="str">
        <f>IF(ISNUMBER(表格1[[#This Row],[保證現金價值]]),IRR(($H$2:H28,表格1[[#This Row],[現金總值
(最佳)]])),"")</f>
        <v/>
      </c>
    </row>
    <row r="30" spans="1:14" x14ac:dyDescent="0.25">
      <c r="A30">
        <v>28</v>
      </c>
      <c r="B30">
        <f>35+表格1[[#This Row],[保單年度]]</f>
        <v>63</v>
      </c>
      <c r="D30">
        <v>3</v>
      </c>
      <c r="F30" t="str">
        <f>IF(ISNUMBER(表格1[[#This Row],[保證現金價值]]),表格1[[#This Row],[保證現金價值]],"")</f>
        <v/>
      </c>
      <c r="G30" t="str">
        <f>IF(ISNUMBER(表格1[[#This Row],[保證現金價值]]),SUM(表格1[[#This Row],[保證現金價值]:[特別紅利
(非保證)]])+表格1[[#This Row],[現金流量]],"")</f>
        <v/>
      </c>
      <c r="H30" s="6">
        <v>25000</v>
      </c>
      <c r="I30" s="4" t="str">
        <f>IF(ISNUMBER(表格1[[#This Row],[保證現金價值]]),IRR(($H$2:H29,表格1[[#This Row],[現金總值
(最差)]])),"")</f>
        <v/>
      </c>
      <c r="J30" s="5" t="str">
        <f>IF(ISNUMBER(表格1[[#This Row],[保證現金價值]]),IRR(($H$2:H29,表格1[[#This Row],[現金總值
(最佳)]])),"")</f>
        <v/>
      </c>
    </row>
    <row r="31" spans="1:14" x14ac:dyDescent="0.25">
      <c r="A31">
        <v>29</v>
      </c>
      <c r="B31">
        <f>35+表格1[[#This Row],[保單年度]]</f>
        <v>64</v>
      </c>
      <c r="D31">
        <v>0</v>
      </c>
      <c r="F31" t="str">
        <f>IF(ISNUMBER(表格1[[#This Row],[保證現金價值]]),表格1[[#This Row],[保證現金價值]],"")</f>
        <v/>
      </c>
      <c r="G31" t="str">
        <f>IF(ISNUMBER(表格1[[#This Row],[保證現金價值]]),SUM(表格1[[#This Row],[保證現金價值]:[特別紅利
(非保證)]])+表格1[[#This Row],[現金流量]],"")</f>
        <v/>
      </c>
      <c r="H31" s="6">
        <v>25000</v>
      </c>
      <c r="I31" s="4" t="str">
        <f>IF(ISNUMBER(表格1[[#This Row],[保證現金價值]]),IRR(($H$2:H30,表格1[[#This Row],[現金總值
(最差)]])),"")</f>
        <v/>
      </c>
      <c r="J31" s="5" t="str">
        <f>IF(ISNUMBER(表格1[[#This Row],[保證現金價值]]),IRR(($H$2:H30,表格1[[#This Row],[現金總值
(最佳)]])),"")</f>
        <v/>
      </c>
    </row>
    <row r="32" spans="1:14" ht="17.25" thickBot="1" x14ac:dyDescent="0.3">
      <c r="A32" s="7">
        <v>30</v>
      </c>
      <c r="B32" s="7">
        <f>35+表格1[[#This Row],[保單年度]]</f>
        <v>65</v>
      </c>
      <c r="C32" s="8">
        <v>76700</v>
      </c>
      <c r="D32" s="8">
        <v>1</v>
      </c>
      <c r="E32" s="8">
        <v>352962</v>
      </c>
      <c r="F32" s="8">
        <f>IF(ISNUMBER(表格1[[#This Row],[保證現金價值]]),表格1[[#This Row],[保證現金價值]],"")</f>
        <v>76700</v>
      </c>
      <c r="G32" s="8">
        <f>IF(ISNUMBER(表格1[[#This Row],[保證現金價值]]),SUM(表格1[[#This Row],[保證現金價值]:[特別紅利
(非保證)]])+表格1[[#This Row],[現金流量]],"")</f>
        <v>454663</v>
      </c>
      <c r="H32" s="8">
        <v>25000</v>
      </c>
      <c r="I32" s="9">
        <f>IF(ISNUMBER(表格1[[#This Row],[保證現金價值]]),IRR(($H$2:H31,表格1[[#This Row],[現金總值
(最差)]])),"")</f>
        <v>4.2495427870835378E-2</v>
      </c>
      <c r="J32" s="10">
        <f>IF(ISNUMBER(表格1[[#This Row],[保證現金價值]]),IRR(($H$2:H31,表格1[[#This Row],[現金總值
(最佳)]])),"")</f>
        <v>6.3741443876206727E-2</v>
      </c>
    </row>
    <row r="33" spans="1:10" x14ac:dyDescent="0.25">
      <c r="A33">
        <v>31</v>
      </c>
      <c r="B33">
        <f>35+表格1[[#This Row],[保單年度]]</f>
        <v>66</v>
      </c>
      <c r="F33" t="str">
        <f>IF(ISNUMBER(表格1[[#This Row],[保證現金價值]]),表格1[[#This Row],[保證現金價值]],"")</f>
        <v/>
      </c>
      <c r="G33" t="str">
        <f>IF(ISNUMBER(表格1[[#This Row],[保證現金價值]]),SUM(表格1[[#This Row],[保證現金價值]:[特別紅利
(非保證)]])+表格1[[#This Row],[現金流量]],"")</f>
        <v/>
      </c>
      <c r="H33" s="6">
        <v>25000</v>
      </c>
      <c r="I33" s="4" t="str">
        <f>IF(ISNUMBER(表格1[[#This Row],[保證現金價值]]),IRR(($H$2:H32,表格1[[#This Row],[現金總值
(最差)]])),"")</f>
        <v/>
      </c>
      <c r="J33" s="5" t="str">
        <f>IF(ISNUMBER(表格1[[#This Row],[保證現金價值]]),IRR(($H$2:H32,表格1[[#This Row],[現金總值
(最佳)]])),"")</f>
        <v/>
      </c>
    </row>
    <row r="34" spans="1:10" x14ac:dyDescent="0.25">
      <c r="A34">
        <v>32</v>
      </c>
      <c r="B34">
        <f>35+表格1[[#This Row],[保單年度]]</f>
        <v>67</v>
      </c>
      <c r="F34" t="str">
        <f>IF(ISNUMBER(表格1[[#This Row],[保證現金價值]]),表格1[[#This Row],[保證現金價值]],"")</f>
        <v/>
      </c>
      <c r="G34" t="str">
        <f>IF(ISNUMBER(表格1[[#This Row],[保證現金價值]]),SUM(表格1[[#This Row],[保證現金價值]:[特別紅利
(非保證)]])+表格1[[#This Row],[現金流量]],"")</f>
        <v/>
      </c>
      <c r="H34" s="6">
        <v>25000</v>
      </c>
      <c r="I34" s="4" t="str">
        <f>IF(ISNUMBER(表格1[[#This Row],[保證現金價值]]),IRR(($H$2:H33,表格1[[#This Row],[現金總值
(最差)]])),"")</f>
        <v/>
      </c>
      <c r="J34" s="5" t="str">
        <f>IF(ISNUMBER(表格1[[#This Row],[保證現金價值]]),IRR(($H$2:H33,表格1[[#This Row],[現金總值
(最佳)]])),"")</f>
        <v/>
      </c>
    </row>
    <row r="35" spans="1:10" x14ac:dyDescent="0.25">
      <c r="A35">
        <v>33</v>
      </c>
      <c r="B35">
        <f>35+表格1[[#This Row],[保單年度]]</f>
        <v>68</v>
      </c>
      <c r="F35" t="str">
        <f>IF(ISNUMBER(表格1[[#This Row],[保證現金價值]]),表格1[[#This Row],[保證現金價值]],"")</f>
        <v/>
      </c>
      <c r="G35" t="str">
        <f>IF(ISNUMBER(表格1[[#This Row],[保證現金價值]]),SUM(表格1[[#This Row],[保證現金價值]:[特別紅利
(非保證)]])+表格1[[#This Row],[現金流量]],"")</f>
        <v/>
      </c>
      <c r="H35" s="6">
        <v>25000</v>
      </c>
      <c r="I35" s="4" t="str">
        <f>IF(ISNUMBER(表格1[[#This Row],[保證現金價值]]),IRR(($H$2:H34,表格1[[#This Row],[現金總值
(最差)]])),"")</f>
        <v/>
      </c>
      <c r="J35" s="5" t="str">
        <f>IF(ISNUMBER(表格1[[#This Row],[保證現金價值]]),IRR(($H$2:H34,表格1[[#This Row],[現金總值
(最佳)]])),"")</f>
        <v/>
      </c>
    </row>
    <row r="36" spans="1:10" x14ac:dyDescent="0.25">
      <c r="A36">
        <v>34</v>
      </c>
      <c r="B36">
        <f>35+表格1[[#This Row],[保單年度]]</f>
        <v>69</v>
      </c>
      <c r="F36" t="str">
        <f>IF(ISNUMBER(表格1[[#This Row],[保證現金價值]]),表格1[[#This Row],[保證現金價值]],"")</f>
        <v/>
      </c>
      <c r="G36" t="str">
        <f>IF(ISNUMBER(表格1[[#This Row],[保證現金價值]]),SUM(表格1[[#This Row],[保證現金價值]:[特別紅利
(非保證)]])+表格1[[#This Row],[現金流量]],"")</f>
        <v/>
      </c>
      <c r="H36" s="6">
        <v>25000</v>
      </c>
      <c r="I36" s="4" t="str">
        <f>IF(ISNUMBER(表格1[[#This Row],[保證現金價值]]),IRR(($H$2:H35,表格1[[#This Row],[現金總值
(最差)]])),"")</f>
        <v/>
      </c>
      <c r="J36" s="5" t="str">
        <f>IF(ISNUMBER(表格1[[#This Row],[保證現金價值]]),IRR(($H$2:H35,表格1[[#This Row],[現金總值
(最佳)]])),"")</f>
        <v/>
      </c>
    </row>
    <row r="37" spans="1:10" ht="17.25" thickBot="1" x14ac:dyDescent="0.3">
      <c r="A37" s="7">
        <v>35</v>
      </c>
      <c r="B37" s="7">
        <f>35+表格1[[#This Row],[保單年度]]</f>
        <v>70</v>
      </c>
      <c r="C37" s="8"/>
      <c r="D37" s="8"/>
      <c r="E37" s="8"/>
      <c r="F37" s="8" t="str">
        <f>IF(ISNUMBER(表格1[[#This Row],[保證現金價值]]),表格1[[#This Row],[保證現金價值]],"")</f>
        <v/>
      </c>
      <c r="G37" s="8" t="str">
        <f>IF(ISNUMBER(表格1[[#This Row],[保證現金價值]]),SUM(表格1[[#This Row],[保證現金價值]:[特別紅利
(非保證)]])+表格1[[#This Row],[現金流量]],"")</f>
        <v/>
      </c>
      <c r="H37" s="8">
        <v>25000</v>
      </c>
      <c r="I37" s="9" t="str">
        <f>IF(ISNUMBER(表格1[[#This Row],[保證現金價值]]),IRR(($H$2:H36,表格1[[#This Row],[現金總值
(最差)]])),"")</f>
        <v/>
      </c>
      <c r="J37" s="10" t="str">
        <f>IF(ISNUMBER(表格1[[#This Row],[保證現金價值]]),IRR(($H$2:H36,表格1[[#This Row],[現金總值
(最佳)]])),"")</f>
        <v/>
      </c>
    </row>
    <row r="38" spans="1:10" x14ac:dyDescent="0.25">
      <c r="A38">
        <v>36</v>
      </c>
      <c r="B38">
        <f>35+表格1[[#This Row],[保單年度]]</f>
        <v>71</v>
      </c>
      <c r="F38" t="str">
        <f>IF(ISNUMBER(表格1[[#This Row],[保證現金價值]]),表格1[[#This Row],[保證現金價值]],"")</f>
        <v/>
      </c>
      <c r="G38" t="str">
        <f>IF(ISNUMBER(表格1[[#This Row],[保證現金價值]]),SUM(表格1[[#This Row],[保證現金價值]:[特別紅利
(非保證)]])+表格1[[#This Row],[現金流量]],"")</f>
        <v/>
      </c>
      <c r="H38" s="6">
        <v>25000</v>
      </c>
      <c r="I38" s="4" t="str">
        <f>IF(ISNUMBER(表格1[[#This Row],[保證現金價值]]),IRR(($H$2:H37,表格1[[#This Row],[現金總值
(最差)]])),"")</f>
        <v/>
      </c>
      <c r="J38" s="5" t="str">
        <f>IF(ISNUMBER(表格1[[#This Row],[保證現金價值]]),IRR(($H$2:H37,表格1[[#This Row],[現金總值
(最佳)]])),"")</f>
        <v/>
      </c>
    </row>
    <row r="39" spans="1:10" x14ac:dyDescent="0.25">
      <c r="A39">
        <v>37</v>
      </c>
      <c r="B39">
        <f>35+表格1[[#This Row],[保單年度]]</f>
        <v>72</v>
      </c>
      <c r="F39" t="str">
        <f>IF(ISNUMBER(表格1[[#This Row],[保證現金價值]]),表格1[[#This Row],[保證現金價值]],"")</f>
        <v/>
      </c>
      <c r="G39" t="str">
        <f>IF(ISNUMBER(表格1[[#This Row],[保證現金價值]]),SUM(表格1[[#This Row],[保證現金價值]:[特別紅利
(非保證)]])+表格1[[#This Row],[現金流量]],"")</f>
        <v/>
      </c>
      <c r="H39" s="6">
        <v>25000</v>
      </c>
      <c r="I39" s="4" t="str">
        <f>IF(ISNUMBER(表格1[[#This Row],[保證現金價值]]),IRR(($H$2:H38,表格1[[#This Row],[現金總值
(最差)]])),"")</f>
        <v/>
      </c>
      <c r="J39" s="5" t="str">
        <f>IF(ISNUMBER(表格1[[#This Row],[保證現金價值]]),IRR(($H$2:H38,表格1[[#This Row],[現金總值
(最佳)]])),"")</f>
        <v/>
      </c>
    </row>
    <row r="40" spans="1:10" x14ac:dyDescent="0.25">
      <c r="A40">
        <v>38</v>
      </c>
      <c r="B40">
        <f>35+表格1[[#This Row],[保單年度]]</f>
        <v>73</v>
      </c>
      <c r="F40" t="str">
        <f>IF(ISNUMBER(表格1[[#This Row],[保證現金價值]]),表格1[[#This Row],[保證現金價值]],"")</f>
        <v/>
      </c>
      <c r="G40" t="str">
        <f>IF(ISNUMBER(表格1[[#This Row],[保證現金價值]]),SUM(表格1[[#This Row],[保證現金價值]:[特別紅利
(非保證)]])+表格1[[#This Row],[現金流量]],"")</f>
        <v/>
      </c>
      <c r="H40" s="6">
        <v>25000</v>
      </c>
      <c r="I40" s="4" t="str">
        <f>IF(ISNUMBER(表格1[[#This Row],[保證現金價值]]),IRR(($H$2:H39,表格1[[#This Row],[現金總值
(最差)]])),"")</f>
        <v/>
      </c>
      <c r="J40" s="5" t="str">
        <f>IF(ISNUMBER(表格1[[#This Row],[保證現金價值]]),IRR(($H$2:H39,表格1[[#This Row],[現金總值
(最佳)]])),"")</f>
        <v/>
      </c>
    </row>
    <row r="41" spans="1:10" x14ac:dyDescent="0.25">
      <c r="A41">
        <v>39</v>
      </c>
      <c r="B41">
        <f>35+表格1[[#This Row],[保單年度]]</f>
        <v>74</v>
      </c>
      <c r="F41" t="str">
        <f>IF(ISNUMBER(表格1[[#This Row],[保證現金價值]]),表格1[[#This Row],[保證現金價值]],"")</f>
        <v/>
      </c>
      <c r="G41" t="str">
        <f>IF(ISNUMBER(表格1[[#This Row],[保證現金價值]]),SUM(表格1[[#This Row],[保證現金價值]:[特別紅利
(非保證)]])+表格1[[#This Row],[現金流量]],"")</f>
        <v/>
      </c>
      <c r="H41" s="6">
        <v>25000</v>
      </c>
      <c r="I41" s="4" t="str">
        <f>IF(ISNUMBER(表格1[[#This Row],[保證現金價值]]),IRR(($H$2:H40,表格1[[#This Row],[現金總值
(最差)]])),"")</f>
        <v/>
      </c>
      <c r="J41" s="5" t="str">
        <f>IF(ISNUMBER(表格1[[#This Row],[保證現金價值]]),IRR(($H$2:H40,表格1[[#This Row],[現金總值
(最佳)]])),"")</f>
        <v/>
      </c>
    </row>
    <row r="42" spans="1:10" ht="17.25" thickBot="1" x14ac:dyDescent="0.3">
      <c r="A42" s="7">
        <v>40</v>
      </c>
      <c r="B42" s="7">
        <f>35+表格1[[#This Row],[保單年度]]</f>
        <v>75</v>
      </c>
      <c r="C42" s="8"/>
      <c r="D42" s="8"/>
      <c r="E42" s="8"/>
      <c r="F42" s="8" t="str">
        <f>IF(ISNUMBER(表格1[[#This Row],[保證現金價值]]),表格1[[#This Row],[保證現金價值]],"")</f>
        <v/>
      </c>
      <c r="G42" s="8" t="str">
        <f>IF(ISNUMBER(表格1[[#This Row],[保證現金價值]]),SUM(表格1[[#This Row],[保證現金價值]:[特別紅利
(非保證)]])+表格1[[#This Row],[現金流量]],"")</f>
        <v/>
      </c>
      <c r="H42" s="8">
        <v>25000</v>
      </c>
      <c r="I42" s="9" t="str">
        <f>IF(ISNUMBER(表格1[[#This Row],[保證現金價值]]),IRR(($H$2:H41,表格1[[#This Row],[現金總值
(最差)]])),"")</f>
        <v/>
      </c>
      <c r="J42" s="10" t="str">
        <f>IF(ISNUMBER(表格1[[#This Row],[保證現金價值]]),IRR(($H$2:H41,表格1[[#This Row],[現金總值
(最佳)]])),"")</f>
        <v/>
      </c>
    </row>
    <row r="43" spans="1:10" x14ac:dyDescent="0.25">
      <c r="A43">
        <v>41</v>
      </c>
      <c r="B43">
        <f>35+表格1[[#This Row],[保單年度]]</f>
        <v>76</v>
      </c>
      <c r="F43" t="str">
        <f>IF(ISNUMBER(表格1[[#This Row],[保證現金價值]]),表格1[[#This Row],[保證現金價值]],"")</f>
        <v/>
      </c>
      <c r="G43" t="str">
        <f>IF(ISNUMBER(表格1[[#This Row],[保證現金價值]]),SUM(表格1[[#This Row],[保證現金價值]:[特別紅利
(非保證)]])+表格1[[#This Row],[現金流量]],"")</f>
        <v/>
      </c>
      <c r="H43" s="6">
        <v>25000</v>
      </c>
      <c r="I43" s="4" t="str">
        <f>IF(ISNUMBER(表格1[[#This Row],[保證現金價值]]),IRR(($H$2:H42,表格1[[#This Row],[現金總值
(最差)]])),"")</f>
        <v/>
      </c>
      <c r="J43" s="5" t="str">
        <f>IF(ISNUMBER(表格1[[#This Row],[保證現金價值]]),IRR(($H$2:H42,表格1[[#This Row],[現金總值
(最佳)]])),"")</f>
        <v/>
      </c>
    </row>
    <row r="44" spans="1:10" x14ac:dyDescent="0.25">
      <c r="A44">
        <v>42</v>
      </c>
      <c r="B44">
        <f>35+表格1[[#This Row],[保單年度]]</f>
        <v>77</v>
      </c>
      <c r="F44" t="str">
        <f>IF(ISNUMBER(表格1[[#This Row],[保證現金價值]]),表格1[[#This Row],[保證現金價值]],"")</f>
        <v/>
      </c>
      <c r="G44" t="str">
        <f>IF(ISNUMBER(表格1[[#This Row],[保證現金價值]]),SUM(表格1[[#This Row],[保證現金價值]:[特別紅利
(非保證)]])+表格1[[#This Row],[現金流量]],"")</f>
        <v/>
      </c>
      <c r="H44" s="6">
        <v>25000</v>
      </c>
      <c r="I44" s="4" t="str">
        <f>IF(ISNUMBER(表格1[[#This Row],[保證現金價值]]),IRR(($H$2:H43,表格1[[#This Row],[現金總值
(最差)]])),"")</f>
        <v/>
      </c>
      <c r="J44" s="5" t="str">
        <f>IF(ISNUMBER(表格1[[#This Row],[保證現金價值]]),IRR(($H$2:H43,表格1[[#This Row],[現金總值
(最佳)]])),"")</f>
        <v/>
      </c>
    </row>
    <row r="45" spans="1:10" x14ac:dyDescent="0.25">
      <c r="A45">
        <v>43</v>
      </c>
      <c r="B45">
        <f>35+表格1[[#This Row],[保單年度]]</f>
        <v>78</v>
      </c>
      <c r="F45" t="str">
        <f>IF(ISNUMBER(表格1[[#This Row],[保證現金價值]]),表格1[[#This Row],[保證現金價值]],"")</f>
        <v/>
      </c>
      <c r="G45" t="str">
        <f>IF(ISNUMBER(表格1[[#This Row],[保證現金價值]]),SUM(表格1[[#This Row],[保證現金價值]:[特別紅利
(非保證)]])+表格1[[#This Row],[現金流量]],"")</f>
        <v/>
      </c>
      <c r="H45" s="6">
        <v>25000</v>
      </c>
      <c r="I45" s="4" t="str">
        <f>IF(ISNUMBER(表格1[[#This Row],[保證現金價值]]),IRR(($H$2:H44,表格1[[#This Row],[現金總值
(最差)]])),"")</f>
        <v/>
      </c>
      <c r="J45" s="5" t="str">
        <f>IF(ISNUMBER(表格1[[#This Row],[保證現金價值]]),IRR(($H$2:H44,表格1[[#This Row],[現金總值
(最佳)]])),"")</f>
        <v/>
      </c>
    </row>
    <row r="46" spans="1:10" x14ac:dyDescent="0.25">
      <c r="A46">
        <v>44</v>
      </c>
      <c r="B46">
        <f>35+表格1[[#This Row],[保單年度]]</f>
        <v>79</v>
      </c>
      <c r="F46" t="str">
        <f>IF(ISNUMBER(表格1[[#This Row],[保證現金價值]]),表格1[[#This Row],[保證現金價值]],"")</f>
        <v/>
      </c>
      <c r="G46" t="str">
        <f>IF(ISNUMBER(表格1[[#This Row],[保證現金價值]]),SUM(表格1[[#This Row],[保證現金價值]:[特別紅利
(非保證)]])+表格1[[#This Row],[現金流量]],"")</f>
        <v/>
      </c>
      <c r="H46" s="6">
        <v>25000</v>
      </c>
      <c r="I46" s="4" t="str">
        <f>IF(ISNUMBER(表格1[[#This Row],[保證現金價值]]),IRR(($H$2:H45,表格1[[#This Row],[現金總值
(最差)]])),"")</f>
        <v/>
      </c>
      <c r="J46" s="5" t="str">
        <f>IF(ISNUMBER(表格1[[#This Row],[保證現金價值]]),IRR(($H$2:H45,表格1[[#This Row],[現金總值
(最佳)]])),"")</f>
        <v/>
      </c>
    </row>
    <row r="47" spans="1:10" ht="17.25" thickBot="1" x14ac:dyDescent="0.3">
      <c r="A47" s="7">
        <v>45</v>
      </c>
      <c r="B47" s="7">
        <f>35+表格1[[#This Row],[保單年度]]</f>
        <v>80</v>
      </c>
      <c r="C47" s="8"/>
      <c r="D47" s="8"/>
      <c r="E47" s="8"/>
      <c r="F47" s="8" t="str">
        <f>IF(ISNUMBER(表格1[[#This Row],[保證現金價值]]),表格1[[#This Row],[保證現金價值]],"")</f>
        <v/>
      </c>
      <c r="G47" s="8" t="str">
        <f>IF(ISNUMBER(表格1[[#This Row],[保證現金價值]]),SUM(表格1[[#This Row],[保證現金價值]:[特別紅利
(非保證)]])+表格1[[#This Row],[現金流量]],"")</f>
        <v/>
      </c>
      <c r="H47" s="8">
        <v>25000</v>
      </c>
      <c r="I47" s="9" t="str">
        <f>IF(ISNUMBER(表格1[[#This Row],[保證現金價值]]),IRR(($H$2:H46,表格1[[#This Row],[現金總值
(最差)]])),"")</f>
        <v/>
      </c>
      <c r="J47" s="10" t="str">
        <f>IF(ISNUMBER(表格1[[#This Row],[保證現金價值]]),IRR(($H$2:H46,表格1[[#This Row],[現金總值
(最佳)]])),"")</f>
        <v/>
      </c>
    </row>
    <row r="48" spans="1:10" x14ac:dyDescent="0.25">
      <c r="A48">
        <v>46</v>
      </c>
      <c r="B48">
        <f>35+表格1[[#This Row],[保單年度]]</f>
        <v>81</v>
      </c>
      <c r="F48" t="str">
        <f>IF(ISNUMBER(表格1[[#This Row],[保證現金價值]]),表格1[[#This Row],[保證現金價值]],"")</f>
        <v/>
      </c>
      <c r="G48" t="str">
        <f>IF(ISNUMBER(表格1[[#This Row],[保證現金價值]]),SUM(表格1[[#This Row],[保證現金價值]:[特別紅利
(非保證)]])+表格1[[#This Row],[現金流量]],"")</f>
        <v/>
      </c>
      <c r="H48" s="6">
        <v>25000</v>
      </c>
      <c r="I48" s="4" t="str">
        <f>IF(ISNUMBER(表格1[[#This Row],[保證現金價值]]),IRR(($H$2:H47,表格1[[#This Row],[現金總值
(最差)]])),"")</f>
        <v/>
      </c>
      <c r="J48" s="5" t="str">
        <f>IF(ISNUMBER(表格1[[#This Row],[保證現金價值]]),IRR(($H$2:H47,表格1[[#This Row],[現金總值
(最佳)]])),"")</f>
        <v/>
      </c>
    </row>
    <row r="49" spans="1:10" x14ac:dyDescent="0.25">
      <c r="A49">
        <v>47</v>
      </c>
      <c r="B49">
        <f>35+表格1[[#This Row],[保單年度]]</f>
        <v>82</v>
      </c>
      <c r="F49" t="str">
        <f>IF(ISNUMBER(表格1[[#This Row],[保證現金價值]]),表格1[[#This Row],[保證現金價值]],"")</f>
        <v/>
      </c>
      <c r="G49" t="str">
        <f>IF(ISNUMBER(表格1[[#This Row],[保證現金價值]]),SUM(表格1[[#This Row],[保證現金價值]:[特別紅利
(非保證)]])+表格1[[#This Row],[現金流量]],"")</f>
        <v/>
      </c>
      <c r="H49" s="6">
        <v>25000</v>
      </c>
      <c r="I49" s="4" t="str">
        <f>IF(ISNUMBER(表格1[[#This Row],[保證現金價值]]),IRR(($H$2:H48,表格1[[#This Row],[現金總值
(最差)]])),"")</f>
        <v/>
      </c>
      <c r="J49" s="5" t="str">
        <f>IF(ISNUMBER(表格1[[#This Row],[保證現金價值]]),IRR(($H$2:H48,表格1[[#This Row],[現金總值
(最佳)]])),"")</f>
        <v/>
      </c>
    </row>
    <row r="50" spans="1:10" x14ac:dyDescent="0.25">
      <c r="A50">
        <v>48</v>
      </c>
      <c r="B50">
        <f>35+表格1[[#This Row],[保單年度]]</f>
        <v>83</v>
      </c>
      <c r="F50" t="str">
        <f>IF(ISNUMBER(表格1[[#This Row],[保證現金價值]]),表格1[[#This Row],[保證現金價值]],"")</f>
        <v/>
      </c>
      <c r="G50" t="str">
        <f>IF(ISNUMBER(表格1[[#This Row],[保證現金價值]]),SUM(表格1[[#This Row],[保證現金價值]:[特別紅利
(非保證)]])+表格1[[#This Row],[現金流量]],"")</f>
        <v/>
      </c>
      <c r="H50" s="6">
        <v>25000</v>
      </c>
      <c r="I50" s="4" t="str">
        <f>IF(ISNUMBER(表格1[[#This Row],[保證現金價值]]),IRR(($H$2:H49,表格1[[#This Row],[現金總值
(最差)]])),"")</f>
        <v/>
      </c>
      <c r="J50" s="5" t="str">
        <f>IF(ISNUMBER(表格1[[#This Row],[保證現金價值]]),IRR(($H$2:H49,表格1[[#This Row],[現金總值
(最佳)]])),"")</f>
        <v/>
      </c>
    </row>
    <row r="51" spans="1:10" x14ac:dyDescent="0.25">
      <c r="A51">
        <v>49</v>
      </c>
      <c r="B51">
        <f>35+表格1[[#This Row],[保單年度]]</f>
        <v>84</v>
      </c>
      <c r="F51" t="str">
        <f>IF(ISNUMBER(表格1[[#This Row],[保證現金價值]]),表格1[[#This Row],[保證現金價值]],"")</f>
        <v/>
      </c>
      <c r="G51" t="str">
        <f>IF(ISNUMBER(表格1[[#This Row],[保證現金價值]]),SUM(表格1[[#This Row],[保證現金價值]:[特別紅利
(非保證)]])+表格1[[#This Row],[現金流量]],"")</f>
        <v/>
      </c>
      <c r="H51" s="6">
        <v>25000</v>
      </c>
      <c r="I51" s="4" t="str">
        <f>IF(ISNUMBER(表格1[[#This Row],[保證現金價值]]),IRR(($H$2:H50,表格1[[#This Row],[現金總值
(最差)]])),"")</f>
        <v/>
      </c>
      <c r="J51" s="5" t="str">
        <f>IF(ISNUMBER(表格1[[#This Row],[保證現金價值]]),IRR(($H$2:H50,表格1[[#This Row],[現金總值
(最佳)]])),"")</f>
        <v/>
      </c>
    </row>
    <row r="52" spans="1:10" ht="17.25" thickBot="1" x14ac:dyDescent="0.3">
      <c r="A52" s="7">
        <v>50</v>
      </c>
      <c r="B52" s="7">
        <f>35+表格1[[#This Row],[保單年度]]</f>
        <v>85</v>
      </c>
      <c r="C52" s="8"/>
      <c r="D52" s="8"/>
      <c r="E52" s="8"/>
      <c r="F52" s="8" t="str">
        <f>IF(ISNUMBER(表格1[[#This Row],[保證現金價值]]),表格1[[#This Row],[保證現金價值]],"")</f>
        <v/>
      </c>
      <c r="G52" s="8" t="str">
        <f>IF(ISNUMBER(表格1[[#This Row],[保證現金價值]]),SUM(表格1[[#This Row],[保證現金價值]:[特別紅利
(非保證)]])+表格1[[#This Row],[現金流量]],"")</f>
        <v/>
      </c>
      <c r="H52" s="8">
        <v>25000</v>
      </c>
      <c r="I52" s="9" t="str">
        <f>IF(ISNUMBER(表格1[[#This Row],[保證現金價值]]),IRR(($H$2:H51,表格1[[#This Row],[現金總值
(最差)]])),"")</f>
        <v/>
      </c>
      <c r="J52" s="10" t="str">
        <f>IF(ISNUMBER(表格1[[#This Row],[保證現金價值]]),IRR(($H$2:H51,表格1[[#This Row],[現金總值
(最佳)]])),"")</f>
        <v/>
      </c>
    </row>
    <row r="53" spans="1:10" x14ac:dyDescent="0.25">
      <c r="A53">
        <v>51</v>
      </c>
      <c r="B53">
        <f>35+表格1[[#This Row],[保單年度]]</f>
        <v>86</v>
      </c>
      <c r="F53" t="str">
        <f>IF(ISNUMBER(表格1[[#This Row],[保證現金價值]]),表格1[[#This Row],[保證現金價值]],"")</f>
        <v/>
      </c>
      <c r="G53" t="str">
        <f>IF(ISNUMBER(表格1[[#This Row],[保證現金價值]]),SUM(表格1[[#This Row],[保證現金價值]:[特別紅利
(非保證)]])+表格1[[#This Row],[現金流量]],"")</f>
        <v/>
      </c>
      <c r="H53" s="6">
        <v>25000</v>
      </c>
      <c r="I53" s="4" t="str">
        <f>IF(ISNUMBER(表格1[[#This Row],[保證現金價值]]),IRR(($H$2:H52,表格1[[#This Row],[現金總值
(最差)]])),"")</f>
        <v/>
      </c>
      <c r="J53" s="5" t="str">
        <f>IF(ISNUMBER(表格1[[#This Row],[保證現金價值]]),IRR(($H$2:H52,表格1[[#This Row],[現金總值
(最佳)]])),"")</f>
        <v/>
      </c>
    </row>
    <row r="54" spans="1:10" x14ac:dyDescent="0.25">
      <c r="A54">
        <v>52</v>
      </c>
      <c r="B54">
        <f>35+表格1[[#This Row],[保單年度]]</f>
        <v>87</v>
      </c>
      <c r="F54" t="str">
        <f>IF(ISNUMBER(表格1[[#This Row],[保證現金價值]]),表格1[[#This Row],[保證現金價值]],"")</f>
        <v/>
      </c>
      <c r="G54" t="str">
        <f>IF(ISNUMBER(表格1[[#This Row],[保證現金價值]]),SUM(表格1[[#This Row],[保證現金價值]:[特別紅利
(非保證)]])+表格1[[#This Row],[現金流量]],"")</f>
        <v/>
      </c>
      <c r="H54" s="6">
        <v>25000</v>
      </c>
      <c r="I54" s="4" t="str">
        <f>IF(ISNUMBER(表格1[[#This Row],[保證現金價值]]),IRR(($H$2:H53,表格1[[#This Row],[現金總值
(最差)]])),"")</f>
        <v/>
      </c>
      <c r="J54" s="5" t="str">
        <f>IF(ISNUMBER(表格1[[#This Row],[保證現金價值]]),IRR(($H$2:H53,表格1[[#This Row],[現金總值
(最佳)]])),"")</f>
        <v/>
      </c>
    </row>
    <row r="55" spans="1:10" x14ac:dyDescent="0.25">
      <c r="A55">
        <v>53</v>
      </c>
      <c r="B55">
        <f>35+表格1[[#This Row],[保單年度]]</f>
        <v>88</v>
      </c>
      <c r="F55" t="str">
        <f>IF(ISNUMBER(表格1[[#This Row],[保證現金價值]]),表格1[[#This Row],[保證現金價值]],"")</f>
        <v/>
      </c>
      <c r="G55" t="str">
        <f>IF(ISNUMBER(表格1[[#This Row],[保證現金價值]]),SUM(表格1[[#This Row],[保證現金價值]:[特別紅利
(非保證)]])+表格1[[#This Row],[現金流量]],"")</f>
        <v/>
      </c>
      <c r="H55" s="6">
        <v>25000</v>
      </c>
      <c r="I55" s="4" t="str">
        <f>IF(ISNUMBER(表格1[[#This Row],[保證現金價值]]),IRR(($H$2:H54,表格1[[#This Row],[現金總值
(最差)]])),"")</f>
        <v/>
      </c>
      <c r="J55" s="5" t="str">
        <f>IF(ISNUMBER(表格1[[#This Row],[保證現金價值]]),IRR(($H$2:H54,表格1[[#This Row],[現金總值
(最佳)]])),"")</f>
        <v/>
      </c>
    </row>
    <row r="56" spans="1:10" x14ac:dyDescent="0.25">
      <c r="A56">
        <v>54</v>
      </c>
      <c r="B56">
        <f>35+表格1[[#This Row],[保單年度]]</f>
        <v>89</v>
      </c>
      <c r="F56" t="str">
        <f>IF(ISNUMBER(表格1[[#This Row],[保證現金價值]]),表格1[[#This Row],[保證現金價值]],"")</f>
        <v/>
      </c>
      <c r="G56" t="str">
        <f>IF(ISNUMBER(表格1[[#This Row],[保證現金價值]]),SUM(表格1[[#This Row],[保證現金價值]:[特別紅利
(非保證)]])+表格1[[#This Row],[現金流量]],"")</f>
        <v/>
      </c>
      <c r="H56" s="6">
        <v>25000</v>
      </c>
      <c r="I56" s="4" t="str">
        <f>IF(ISNUMBER(表格1[[#This Row],[保證現金價值]]),IRR(($H$2:H55,表格1[[#This Row],[現金總值
(最差)]])),"")</f>
        <v/>
      </c>
      <c r="J56" s="5" t="str">
        <f>IF(ISNUMBER(表格1[[#This Row],[保證現金價值]]),IRR(($H$2:H55,表格1[[#This Row],[現金總值
(最佳)]])),"")</f>
        <v/>
      </c>
    </row>
    <row r="57" spans="1:10" ht="17.25" thickBot="1" x14ac:dyDescent="0.3">
      <c r="A57" s="7">
        <v>55</v>
      </c>
      <c r="B57" s="7">
        <f>35+表格1[[#This Row],[保單年度]]</f>
        <v>90</v>
      </c>
      <c r="C57" s="8"/>
      <c r="D57" s="8"/>
      <c r="E57" s="8"/>
      <c r="F57" s="8" t="str">
        <f>IF(ISNUMBER(表格1[[#This Row],[保證現金價值]]),表格1[[#This Row],[保證現金價值]],"")</f>
        <v/>
      </c>
      <c r="G57" s="8" t="str">
        <f>IF(ISNUMBER(表格1[[#This Row],[保證現金價值]]),SUM(表格1[[#This Row],[保證現金價值]:[特別紅利
(非保證)]])+表格1[[#This Row],[現金流量]],"")</f>
        <v/>
      </c>
      <c r="H57" s="8">
        <v>25000</v>
      </c>
      <c r="I57" s="9" t="str">
        <f>IF(ISNUMBER(表格1[[#This Row],[保證現金價值]]),IRR(($H$2:H56,表格1[[#This Row],[現金總值
(最差)]])),"")</f>
        <v/>
      </c>
      <c r="J57" s="10" t="str">
        <f>IF(ISNUMBER(表格1[[#This Row],[保證現金價值]]),IRR(($H$2:H56,表格1[[#This Row],[現金總值
(最佳)]])),"")</f>
        <v/>
      </c>
    </row>
    <row r="58" spans="1:10" x14ac:dyDescent="0.25">
      <c r="A58">
        <v>56</v>
      </c>
      <c r="B58">
        <f>35+表格1[[#This Row],[保單年度]]</f>
        <v>91</v>
      </c>
      <c r="F58" t="str">
        <f>IF(ISNUMBER(表格1[[#This Row],[保證現金價值]]),表格1[[#This Row],[保證現金價值]],"")</f>
        <v/>
      </c>
      <c r="G58" t="str">
        <f>IF(ISNUMBER(表格1[[#This Row],[保證現金價值]]),SUM(表格1[[#This Row],[保證現金價值]:[特別紅利
(非保證)]])+表格1[[#This Row],[現金流量]],"")</f>
        <v/>
      </c>
      <c r="H58" s="6">
        <v>25000</v>
      </c>
      <c r="I58" s="4" t="str">
        <f>IF(ISNUMBER(表格1[[#This Row],[保證現金價值]]),IRR(($H$2:H57,表格1[[#This Row],[現金總值
(最差)]])),"")</f>
        <v/>
      </c>
      <c r="J58" s="5" t="str">
        <f>IF(ISNUMBER(表格1[[#This Row],[保證現金價值]]),IRR(($H$2:H57,表格1[[#This Row],[現金總值
(最佳)]])),"")</f>
        <v/>
      </c>
    </row>
    <row r="59" spans="1:10" x14ac:dyDescent="0.25">
      <c r="A59">
        <v>57</v>
      </c>
      <c r="B59">
        <f>35+表格1[[#This Row],[保單年度]]</f>
        <v>92</v>
      </c>
      <c r="F59" t="str">
        <f>IF(ISNUMBER(表格1[[#This Row],[保證現金價值]]),表格1[[#This Row],[保證現金價值]],"")</f>
        <v/>
      </c>
      <c r="G59" t="str">
        <f>IF(ISNUMBER(表格1[[#This Row],[保證現金價值]]),SUM(表格1[[#This Row],[保證現金價值]:[特別紅利
(非保證)]])+表格1[[#This Row],[現金流量]],"")</f>
        <v/>
      </c>
      <c r="H59" s="6">
        <v>25000</v>
      </c>
      <c r="I59" s="4" t="str">
        <f>IF(ISNUMBER(表格1[[#This Row],[保證現金價值]]),IRR(($H$2:H58,表格1[[#This Row],[現金總值
(最差)]])),"")</f>
        <v/>
      </c>
      <c r="J59" s="5" t="str">
        <f>IF(ISNUMBER(表格1[[#This Row],[保證現金價值]]),IRR(($H$2:H58,表格1[[#This Row],[現金總值
(最佳)]])),"")</f>
        <v/>
      </c>
    </row>
    <row r="60" spans="1:10" x14ac:dyDescent="0.25">
      <c r="A60">
        <v>58</v>
      </c>
      <c r="B60">
        <f>35+表格1[[#This Row],[保單年度]]</f>
        <v>93</v>
      </c>
      <c r="F60" t="str">
        <f>IF(ISNUMBER(表格1[[#This Row],[保證現金價值]]),表格1[[#This Row],[保證現金價值]],"")</f>
        <v/>
      </c>
      <c r="G60" t="str">
        <f>IF(ISNUMBER(表格1[[#This Row],[保證現金價值]]),SUM(表格1[[#This Row],[保證現金價值]:[特別紅利
(非保證)]])+表格1[[#This Row],[現金流量]],"")</f>
        <v/>
      </c>
      <c r="H60" s="6">
        <v>25000</v>
      </c>
      <c r="I60" s="4" t="str">
        <f>IF(ISNUMBER(表格1[[#This Row],[保證現金價值]]),IRR(($H$2:H59,表格1[[#This Row],[現金總值
(最差)]])),"")</f>
        <v/>
      </c>
      <c r="J60" s="5" t="str">
        <f>IF(ISNUMBER(表格1[[#This Row],[保證現金價值]]),IRR(($H$2:H59,表格1[[#This Row],[現金總值
(最佳)]])),"")</f>
        <v/>
      </c>
    </row>
    <row r="61" spans="1:10" x14ac:dyDescent="0.25">
      <c r="A61">
        <v>59</v>
      </c>
      <c r="B61">
        <f>35+表格1[[#This Row],[保單年度]]</f>
        <v>94</v>
      </c>
      <c r="F61" t="str">
        <f>IF(ISNUMBER(表格1[[#This Row],[保證現金價值]]),表格1[[#This Row],[保證現金價值]],"")</f>
        <v/>
      </c>
      <c r="G61" t="str">
        <f>IF(ISNUMBER(表格1[[#This Row],[保證現金價值]]),SUM(表格1[[#This Row],[保證現金價值]:[特別紅利
(非保證)]])+表格1[[#This Row],[現金流量]],"")</f>
        <v/>
      </c>
      <c r="H61" s="6">
        <v>25000</v>
      </c>
      <c r="I61" s="4" t="str">
        <f>IF(ISNUMBER(表格1[[#This Row],[保證現金價值]]),IRR(($H$2:H60,表格1[[#This Row],[現金總值
(最差)]])),"")</f>
        <v/>
      </c>
      <c r="J61" s="5" t="str">
        <f>IF(ISNUMBER(表格1[[#This Row],[保證現金價值]]),IRR(($H$2:H60,表格1[[#This Row],[現金總值
(最佳)]])),"")</f>
        <v/>
      </c>
    </row>
    <row r="62" spans="1:10" ht="17.25" thickBot="1" x14ac:dyDescent="0.3">
      <c r="A62" s="7">
        <v>60</v>
      </c>
      <c r="B62" s="7">
        <f>35+表格1[[#This Row],[保單年度]]</f>
        <v>95</v>
      </c>
      <c r="C62" s="8"/>
      <c r="D62" s="8"/>
      <c r="E62" s="8"/>
      <c r="F62" s="8" t="str">
        <f>IF(ISNUMBER(表格1[[#This Row],[保證現金價值]]),表格1[[#This Row],[保證現金價值]],"")</f>
        <v/>
      </c>
      <c r="G62" s="8" t="str">
        <f>IF(ISNUMBER(表格1[[#This Row],[保證現金價值]]),SUM(表格1[[#This Row],[保證現金價值]:[特別紅利
(非保證)]])+表格1[[#This Row],[現金流量]],"")</f>
        <v/>
      </c>
      <c r="H62" s="8">
        <v>25000</v>
      </c>
      <c r="I62" s="9" t="str">
        <f>IF(ISNUMBER(表格1[[#This Row],[保證現金價值]]),IRR(($H$2:H61,表格1[[#This Row],[現金總值
(最差)]])),"")</f>
        <v/>
      </c>
      <c r="J62" s="10" t="str">
        <f>IF(ISNUMBER(表格1[[#This Row],[保證現金價值]]),IRR(($H$2:H61,表格1[[#This Row],[現金總值
(最佳)]])),"")</f>
        <v/>
      </c>
    </row>
    <row r="63" spans="1:10" x14ac:dyDescent="0.25">
      <c r="A63">
        <v>61</v>
      </c>
      <c r="B63">
        <f>35+表格1[[#This Row],[保單年度]]</f>
        <v>96</v>
      </c>
      <c r="F63" t="str">
        <f>IF(ISNUMBER(表格1[[#This Row],[保證現金價值]]),表格1[[#This Row],[保證現金價值]],"")</f>
        <v/>
      </c>
      <c r="G63" t="str">
        <f>IF(ISNUMBER(表格1[[#This Row],[保證現金價值]]),SUM(表格1[[#This Row],[保證現金價值]:[特別紅利
(非保證)]])+表格1[[#This Row],[現金流量]],"")</f>
        <v/>
      </c>
      <c r="H63" s="6">
        <v>25000</v>
      </c>
      <c r="I63" s="4" t="str">
        <f>IF(ISNUMBER(表格1[[#This Row],[保證現金價值]]),IRR(($H$2:H62,表格1[[#This Row],[現金總值
(最差)]])),"")</f>
        <v/>
      </c>
      <c r="J63" s="5" t="str">
        <f>IF(ISNUMBER(表格1[[#This Row],[保證現金價值]]),IRR(($H$2:H62,表格1[[#This Row],[現金總值
(最佳)]])),"")</f>
        <v/>
      </c>
    </row>
    <row r="64" spans="1:10" x14ac:dyDescent="0.25">
      <c r="A64">
        <v>62</v>
      </c>
      <c r="B64">
        <f>35+表格1[[#This Row],[保單年度]]</f>
        <v>97</v>
      </c>
      <c r="F64" t="str">
        <f>IF(ISNUMBER(表格1[[#This Row],[保證現金價值]]),表格1[[#This Row],[保證現金價值]],"")</f>
        <v/>
      </c>
      <c r="G64" t="str">
        <f>IF(ISNUMBER(表格1[[#This Row],[保證現金價值]]),SUM(表格1[[#This Row],[保證現金價值]:[特別紅利
(非保證)]])+表格1[[#This Row],[現金流量]],"")</f>
        <v/>
      </c>
      <c r="H64" s="6">
        <v>25000</v>
      </c>
      <c r="I64" s="4" t="str">
        <f>IF(ISNUMBER(表格1[[#This Row],[保證現金價值]]),IRR(($H$2:H63,表格1[[#This Row],[現金總值
(最差)]])),"")</f>
        <v/>
      </c>
      <c r="J64" s="5" t="str">
        <f>IF(ISNUMBER(表格1[[#This Row],[保證現金價值]]),IRR(($H$2:H63,表格1[[#This Row],[現金總值
(最佳)]])),"")</f>
        <v/>
      </c>
    </row>
    <row r="65" spans="1:10" x14ac:dyDescent="0.25">
      <c r="A65">
        <v>63</v>
      </c>
      <c r="B65">
        <f>35+表格1[[#This Row],[保單年度]]</f>
        <v>98</v>
      </c>
      <c r="F65" t="str">
        <f>IF(ISNUMBER(表格1[[#This Row],[保證現金價值]]),表格1[[#This Row],[保證現金價值]],"")</f>
        <v/>
      </c>
      <c r="G65" t="str">
        <f>IF(ISNUMBER(表格1[[#This Row],[保證現金價值]]),SUM(表格1[[#This Row],[保證現金價值]:[特別紅利
(非保證)]])+表格1[[#This Row],[現金流量]],"")</f>
        <v/>
      </c>
      <c r="H65" s="6">
        <v>25000</v>
      </c>
      <c r="I65" s="4" t="str">
        <f>IF(ISNUMBER(表格1[[#This Row],[保證現金價值]]),IRR(($H$2:H64,表格1[[#This Row],[現金總值
(最差)]])),"")</f>
        <v/>
      </c>
      <c r="J65" s="5" t="str">
        <f>IF(ISNUMBER(表格1[[#This Row],[保證現金價值]]),IRR(($H$2:H64,表格1[[#This Row],[現金總值
(最佳)]])),"")</f>
        <v/>
      </c>
    </row>
    <row r="66" spans="1:10" x14ac:dyDescent="0.25">
      <c r="A66">
        <v>64</v>
      </c>
      <c r="B66">
        <f>35+表格1[[#This Row],[保單年度]]</f>
        <v>99</v>
      </c>
      <c r="F66" t="str">
        <f>IF(ISNUMBER(表格1[[#This Row],[保證現金價值]]),表格1[[#This Row],[保證現金價值]],"")</f>
        <v/>
      </c>
      <c r="G66" t="str">
        <f>IF(ISNUMBER(表格1[[#This Row],[保證現金價值]]),SUM(表格1[[#This Row],[保證現金價值]:[特別紅利
(非保證)]])+表格1[[#This Row],[現金流量]],"")</f>
        <v/>
      </c>
      <c r="H66" s="6">
        <v>25000</v>
      </c>
      <c r="I66" s="4" t="str">
        <f>IF(ISNUMBER(表格1[[#This Row],[保證現金價值]]),IRR(($H$2:H65,表格1[[#This Row],[現金總值
(最差)]])),"")</f>
        <v/>
      </c>
      <c r="J66" s="5" t="str">
        <f>IF(ISNUMBER(表格1[[#This Row],[保證現金價值]]),IRR(($H$2:H65,表格1[[#This Row],[現金總值
(最佳)]])),"")</f>
        <v/>
      </c>
    </row>
    <row r="67" spans="1:10" ht="17.25" thickBot="1" x14ac:dyDescent="0.3">
      <c r="A67" s="7">
        <v>65</v>
      </c>
      <c r="B67" s="7">
        <f>35+表格1[[#This Row],[保單年度]]</f>
        <v>100</v>
      </c>
      <c r="C67" s="8">
        <v>38248</v>
      </c>
      <c r="D67" s="8">
        <v>30</v>
      </c>
      <c r="E67" s="8">
        <v>110638</v>
      </c>
      <c r="F67" s="8">
        <f>IF(ISNUMBER(表格1[[#This Row],[保證現金價值]]),表格1[[#This Row],[保證現金價值]],"")</f>
        <v>38248</v>
      </c>
      <c r="G67" s="8">
        <f>IF(ISNUMBER(表格1[[#This Row],[保證現金價值]]),SUM(表格1[[#This Row],[保證現金價值]:[特別紅利
(非保證)]])+表格1[[#This Row],[現金流量]],"")</f>
        <v>173916</v>
      </c>
      <c r="H67" s="8">
        <v>25000</v>
      </c>
      <c r="I67" s="9">
        <f>IF(ISNUMBER(表格1[[#This Row],[保證現金價值]]),IRR(($H$2:H66,表格1[[#This Row],[現金總值
(最差)]])),"")</f>
        <v>6.0756929894811407E-2</v>
      </c>
      <c r="J67" s="10">
        <f>IF(ISNUMBER(表格1[[#This Row],[保證現金價值]]),IRR(($H$2:H66,表格1[[#This Row],[現金總值
(最佳)]])),"")</f>
        <v>6.1394022645332447E-2</v>
      </c>
    </row>
  </sheetData>
  <phoneticPr fontId="2" type="noConversion"/>
  <pageMargins left="0.7" right="0.7" top="0.75" bottom="0.75" header="0.3" footer="0.3"/>
  <ignoredErrors>
    <ignoredError sqref="I12:J67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4" zoomScale="115" zoomScaleNormal="115" workbookViewId="0">
      <pane ySplit="7545" topLeftCell="A59"/>
      <selection activeCell="I20" sqref="I20"/>
      <selection pane="bottomLeft" activeCell="K60" sqref="K60"/>
    </sheetView>
  </sheetViews>
  <sheetFormatPr defaultRowHeight="16.5" x14ac:dyDescent="0.25"/>
  <cols>
    <col min="1" max="1" width="11.25" customWidth="1"/>
    <col min="2" max="2" width="8" bestFit="1" customWidth="1"/>
    <col min="3" max="3" width="17.25" customWidth="1"/>
    <col min="4" max="5" width="19.125" customWidth="1"/>
    <col min="6" max="7" width="18.625" bestFit="1" customWidth="1"/>
    <col min="8" max="8" width="15.375" customWidth="1"/>
    <col min="9" max="9" width="12.375" customWidth="1"/>
  </cols>
  <sheetData>
    <row r="1" spans="1:13" ht="33" x14ac:dyDescent="0.25">
      <c r="A1" t="s">
        <v>0</v>
      </c>
      <c r="B1" t="s">
        <v>12</v>
      </c>
      <c r="C1" t="s">
        <v>11</v>
      </c>
      <c r="D1" s="1" t="s">
        <v>5</v>
      </c>
      <c r="E1" s="1" t="s">
        <v>6</v>
      </c>
      <c r="F1" s="1" t="s">
        <v>7</v>
      </c>
      <c r="G1" s="1" t="s">
        <v>8</v>
      </c>
      <c r="H1" t="s">
        <v>3</v>
      </c>
      <c r="I1" t="s">
        <v>10</v>
      </c>
      <c r="J1" t="s">
        <v>9</v>
      </c>
    </row>
    <row r="2" spans="1:13" x14ac:dyDescent="0.25">
      <c r="A2">
        <v>0</v>
      </c>
      <c r="B2" s="2">
        <f>35+表格1_3[[#This Row],[保單年度]]</f>
        <v>35</v>
      </c>
      <c r="D2" s="1"/>
      <c r="E2" s="1"/>
      <c r="F2" s="3" t="str">
        <f>IF(ISNUMBER(表格1_3[[#This Row],[保證現金價值]]),表格1_3[[#This Row],[保證現金價值]],"")</f>
        <v/>
      </c>
      <c r="G2" s="3" t="str">
        <f>IF(ISNUMBER(表格1_3[[#This Row],[保證現金價值]]),SUM(表格1_3[[#This Row],[保證現金價值]:[特別紅利
(非保證)]]),"")</f>
        <v/>
      </c>
      <c r="H2" s="6">
        <v>-30000</v>
      </c>
    </row>
    <row r="3" spans="1:13" x14ac:dyDescent="0.25">
      <c r="A3">
        <v>1</v>
      </c>
      <c r="B3">
        <f>35+表格1_3[[#This Row],[保單年度]]</f>
        <v>36</v>
      </c>
      <c r="F3" t="str">
        <f>IF(ISNUMBER(表格1_3[[#This Row],[保證現金價值]]),表格1_3[[#This Row],[保證現金價值]],"")</f>
        <v/>
      </c>
      <c r="G3" t="str">
        <f>IF(ISNUMBER(表格1_3[[#This Row],[保證現金價值]]),SUM(表格1_3[[#This Row],[保證現金價值]:[特別紅利
(非保證)]]),"")</f>
        <v/>
      </c>
      <c r="H3" s="6">
        <v>-30000</v>
      </c>
    </row>
    <row r="4" spans="1:13" x14ac:dyDescent="0.25">
      <c r="A4">
        <v>2</v>
      </c>
      <c r="B4">
        <f>35+表格1_3[[#This Row],[保單年度]]</f>
        <v>37</v>
      </c>
      <c r="F4" t="str">
        <f>IF(ISNUMBER(表格1_3[[#This Row],[保證現金價值]]),表格1_3[[#This Row],[保證現金價值]],"")</f>
        <v/>
      </c>
      <c r="G4" t="str">
        <f>IF(ISNUMBER(表格1_3[[#This Row],[保證現金價值]]),SUM(表格1_3[[#This Row],[保證現金價值]:[特別紅利
(非保證)]]),"")</f>
        <v/>
      </c>
      <c r="H4" s="6">
        <v>-30000</v>
      </c>
    </row>
    <row r="5" spans="1:13" x14ac:dyDescent="0.25">
      <c r="A5">
        <v>3</v>
      </c>
      <c r="B5">
        <f>35+表格1_3[[#This Row],[保單年度]]</f>
        <v>38</v>
      </c>
      <c r="F5" t="str">
        <f>IF(ISNUMBER(表格1_3[[#This Row],[保證現金價值]]),表格1_3[[#This Row],[保證現金價值]],"")</f>
        <v/>
      </c>
      <c r="G5" t="str">
        <f>IF(ISNUMBER(表格1_3[[#This Row],[保證現金價值]]),SUM(表格1_3[[#This Row],[保證現金價值]:[特別紅利
(非保證)]]),"")</f>
        <v/>
      </c>
      <c r="H5" s="6">
        <v>-30000</v>
      </c>
    </row>
    <row r="6" spans="1:13" x14ac:dyDescent="0.25">
      <c r="A6">
        <v>4</v>
      </c>
      <c r="B6">
        <f>35+表格1_3[[#This Row],[保單年度]]</f>
        <v>39</v>
      </c>
      <c r="F6" t="str">
        <f>IF(ISNUMBER(表格1_3[[#This Row],[保證現金價值]]),表格1_3[[#This Row],[保證現金價值]],"")</f>
        <v/>
      </c>
      <c r="G6" t="str">
        <f>IF(ISNUMBER(表格1_3[[#This Row],[保證現金價值]]),SUM(表格1_3[[#This Row],[保證現金價值]:[特別紅利
(非保證)]]),"")</f>
        <v/>
      </c>
      <c r="H6" s="6">
        <v>-30000</v>
      </c>
    </row>
    <row r="7" spans="1:13" x14ac:dyDescent="0.25">
      <c r="A7">
        <v>5</v>
      </c>
      <c r="B7">
        <f>35+表格1_3[[#This Row],[保單年度]]</f>
        <v>40</v>
      </c>
      <c r="F7" t="str">
        <f>IF(ISNUMBER(表格1_3[[#This Row],[保證現金價值]]),表格1_3[[#This Row],[保證現金價值]],"")</f>
        <v/>
      </c>
      <c r="G7" t="str">
        <f>IF(ISNUMBER(表格1_3[[#This Row],[保證現金價值]]),SUM(表格1_3[[#This Row],[保證現金價值]:[特別紅利
(非保證)]]),"")</f>
        <v/>
      </c>
      <c r="H7" s="6">
        <v>-30000</v>
      </c>
    </row>
    <row r="8" spans="1:13" x14ac:dyDescent="0.25">
      <c r="A8">
        <v>6</v>
      </c>
      <c r="B8">
        <f>35+表格1_3[[#This Row],[保單年度]]</f>
        <v>41</v>
      </c>
      <c r="F8" t="str">
        <f>IF(ISNUMBER(表格1_3[[#This Row],[保證現金價值]]),表格1_3[[#This Row],[保證現金價值]],"")</f>
        <v/>
      </c>
      <c r="G8" t="str">
        <f>IF(ISNUMBER(表格1_3[[#This Row],[保證現金價值]]),SUM(表格1_3[[#This Row],[保證現金價值]:[特別紅利
(非保證)]]),"")</f>
        <v/>
      </c>
      <c r="H8" s="6">
        <v>-30000</v>
      </c>
    </row>
    <row r="9" spans="1:13" x14ac:dyDescent="0.25">
      <c r="A9">
        <v>7</v>
      </c>
      <c r="B9">
        <f>35+表格1_3[[#This Row],[保單年度]]</f>
        <v>42</v>
      </c>
      <c r="F9" t="str">
        <f>IF(ISNUMBER(表格1_3[[#This Row],[保證現金價值]]),表格1_3[[#This Row],[保證現金價值]],"")</f>
        <v/>
      </c>
      <c r="G9" t="str">
        <f>IF(ISNUMBER(表格1_3[[#This Row],[保證現金價值]]),SUM(表格1_3[[#This Row],[保證現金價值]:[特別紅利
(非保證)]]),"")</f>
        <v/>
      </c>
      <c r="H9" s="6">
        <v>-30000</v>
      </c>
    </row>
    <row r="10" spans="1:13" x14ac:dyDescent="0.25">
      <c r="A10">
        <v>8</v>
      </c>
      <c r="B10">
        <f>35+表格1_3[[#This Row],[保單年度]]</f>
        <v>43</v>
      </c>
      <c r="F10" t="str">
        <f>IF(ISNUMBER(表格1_3[[#This Row],[保證現金價值]]),表格1_3[[#This Row],[保證現金價值]],"")</f>
        <v/>
      </c>
      <c r="G10" t="str">
        <f>IF(ISNUMBER(表格1_3[[#This Row],[保證現金價值]]),SUM(表格1_3[[#This Row],[保證現金價值]:[特別紅利
(非保證)]]),"")</f>
        <v/>
      </c>
      <c r="H10" s="6">
        <v>-30000</v>
      </c>
    </row>
    <row r="11" spans="1:13" x14ac:dyDescent="0.25">
      <c r="A11">
        <v>9</v>
      </c>
      <c r="B11">
        <f>35+表格1_3[[#This Row],[保單年度]]</f>
        <v>44</v>
      </c>
      <c r="F11" t="str">
        <f>IF(ISNUMBER(表格1_3[[#This Row],[保證現金價值]]),表格1_3[[#This Row],[保證現金價值]],"")</f>
        <v/>
      </c>
      <c r="G11" t="str">
        <f>IF(ISNUMBER(表格1_3[[#This Row],[保證現金價值]]),SUM(表格1_3[[#This Row],[保證現金價值]:[特別紅利
(非保證)]]),"")</f>
        <v/>
      </c>
      <c r="H11" s="6">
        <v>-30000</v>
      </c>
      <c r="L11" s="6"/>
    </row>
    <row r="12" spans="1:13" ht="17.25" thickBot="1" x14ac:dyDescent="0.3">
      <c r="A12" s="7">
        <v>10</v>
      </c>
      <c r="B12" s="7">
        <f>35+表格1_3[[#This Row],[保單年度]]</f>
        <v>45</v>
      </c>
      <c r="C12" s="8">
        <v>174242</v>
      </c>
      <c r="D12" s="8">
        <v>2722</v>
      </c>
      <c r="E12" s="8">
        <v>126666</v>
      </c>
      <c r="F12" s="8">
        <f>IF(ISNUMBER(表格1_3[[#This Row],[保證現金價值]]),表格1_3[[#This Row],[保證現金價值]],"")</f>
        <v>174242</v>
      </c>
      <c r="G12" s="8">
        <f>IF(ISNUMBER(表格1_3[[#This Row],[保證現金價值]]),SUM(表格1_3[[#This Row],[保證現金價值]:[特別紅利
(非保證)]]),"")</f>
        <v>303630</v>
      </c>
      <c r="H12" s="8">
        <v>0</v>
      </c>
      <c r="I12" s="9">
        <f>IF(ISNUMBER(表格1_3[[#This Row],[保證現金價值]]),IRR(($H$2:H11,表格1_3[[#This Row],[現金總值
(最差)]])),"")</f>
        <v>-0.10178800167532087</v>
      </c>
      <c r="J12" s="10">
        <f>IF(ISNUMBER(表格1_3[[#This Row],[保證現金價值]]),IRR(($H$2:H11,表格1_3[[#This Row],[現金總值
(最佳)]])),"")</f>
        <v>2.1856065378622613E-3</v>
      </c>
      <c r="L12" s="4"/>
      <c r="M12" s="5"/>
    </row>
    <row r="13" spans="1:13" x14ac:dyDescent="0.25">
      <c r="A13">
        <v>11</v>
      </c>
      <c r="B13">
        <f>35+表格1_3[[#This Row],[保單年度]]</f>
        <v>46</v>
      </c>
      <c r="F13" t="str">
        <f>IF(ISNUMBER(表格1_3[[#This Row],[保證現金價值]]),表格1_3[[#This Row],[保證現金價值]],"")</f>
        <v/>
      </c>
      <c r="G13" t="str">
        <f>IF(ISNUMBER(表格1_3[[#This Row],[保證現金價值]]),SUM(表格1_3[[#This Row],[保證現金價值]:[特別紅利
(非保證)]]),"")</f>
        <v/>
      </c>
      <c r="H13" s="6">
        <v>0</v>
      </c>
      <c r="I13" s="4" t="str">
        <f>IF(ISNUMBER(表格1_3[[#This Row],[保證現金價值]]),IRR(($H$2:H12,表格1_3[[#This Row],[現金總值
(最差)]])),"")</f>
        <v/>
      </c>
      <c r="J13" s="5" t="str">
        <f>IF(ISNUMBER(表格1_3[[#This Row],[保證現金價值]]),IRR(($H$2:H12,表格1_3[[#This Row],[現金總值
(最佳)]])),"")</f>
        <v/>
      </c>
    </row>
    <row r="14" spans="1:13" x14ac:dyDescent="0.25">
      <c r="A14">
        <v>12</v>
      </c>
      <c r="B14">
        <f>35+表格1_3[[#This Row],[保單年度]]</f>
        <v>47</v>
      </c>
      <c r="F14" t="str">
        <f>IF(ISNUMBER(表格1_3[[#This Row],[保證現金價值]]),表格1_3[[#This Row],[保證現金價值]],"")</f>
        <v/>
      </c>
      <c r="G14" t="str">
        <f>IF(ISNUMBER(表格1_3[[#This Row],[保證現金價值]]),SUM(表格1_3[[#This Row],[保證現金價值]:[特別紅利
(非保證)]]),"")</f>
        <v/>
      </c>
      <c r="H14" s="6">
        <v>0</v>
      </c>
      <c r="I14" s="4" t="str">
        <f>IF(ISNUMBER(表格1_3[[#This Row],[保證現金價值]]),IRR(($H$2:H13,表格1_3[[#This Row],[現金總值
(最差)]])),"")</f>
        <v/>
      </c>
      <c r="J14" s="5" t="str">
        <f>IF(ISNUMBER(表格1_3[[#This Row],[保證現金價值]]),IRR(($H$2:H13,表格1_3[[#This Row],[現金總值
(最佳)]])),"")</f>
        <v/>
      </c>
    </row>
    <row r="15" spans="1:13" x14ac:dyDescent="0.25">
      <c r="A15">
        <v>13</v>
      </c>
      <c r="B15">
        <f>35+表格1_3[[#This Row],[保單年度]]</f>
        <v>48</v>
      </c>
      <c r="F15" t="str">
        <f>IF(ISNUMBER(表格1_3[[#This Row],[保證現金價值]]),表格1_3[[#This Row],[保證現金價值]],"")</f>
        <v/>
      </c>
      <c r="G15" t="str">
        <f>IF(ISNUMBER(表格1_3[[#This Row],[保證現金價值]]),SUM(表格1_3[[#This Row],[保證現金價值]:[特別紅利
(非保證)]]),"")</f>
        <v/>
      </c>
      <c r="H15" s="6">
        <v>0</v>
      </c>
      <c r="I15" s="4" t="str">
        <f>IF(ISNUMBER(表格1_3[[#This Row],[保證現金價值]]),IRR(($H$2:H14,表格1_3[[#This Row],[現金總值
(最差)]])),"")</f>
        <v/>
      </c>
      <c r="J15" s="5" t="str">
        <f>IF(ISNUMBER(表格1_3[[#This Row],[保證現金價值]]),IRR(($H$2:H14,表格1_3[[#This Row],[現金總值
(最佳)]])),"")</f>
        <v/>
      </c>
    </row>
    <row r="16" spans="1:13" x14ac:dyDescent="0.25">
      <c r="A16">
        <v>14</v>
      </c>
      <c r="B16">
        <f>35+表格1_3[[#This Row],[保單年度]]</f>
        <v>49</v>
      </c>
      <c r="F16" t="str">
        <f>IF(ISNUMBER(表格1_3[[#This Row],[保證現金價值]]),表格1_3[[#This Row],[保證現金價值]],"")</f>
        <v/>
      </c>
      <c r="G16" t="str">
        <f>IF(ISNUMBER(表格1_3[[#This Row],[保證現金價值]]),SUM(表格1_3[[#This Row],[保證現金價值]:[特別紅利
(非保證)]]),"")</f>
        <v/>
      </c>
      <c r="H16" s="6">
        <v>0</v>
      </c>
      <c r="I16" s="4" t="str">
        <f>IF(ISNUMBER(表格1_3[[#This Row],[保證現金價值]]),IRR(($H$2:H15,表格1_3[[#This Row],[現金總值
(最差)]])),"")</f>
        <v/>
      </c>
      <c r="J16" s="5" t="str">
        <f>IF(ISNUMBER(表格1_3[[#This Row],[保證現金價值]]),IRR(($H$2:H15,表格1_3[[#This Row],[現金總值
(最佳)]])),"")</f>
        <v/>
      </c>
    </row>
    <row r="17" spans="1:14" ht="17.25" thickBot="1" x14ac:dyDescent="0.3">
      <c r="A17" s="7">
        <v>15</v>
      </c>
      <c r="B17" s="7">
        <f>35+表格1_3[[#This Row],[保單年度]]</f>
        <v>50</v>
      </c>
      <c r="C17" s="8">
        <v>206969</v>
      </c>
      <c r="D17" s="8">
        <v>7522</v>
      </c>
      <c r="E17" s="8">
        <v>278484</v>
      </c>
      <c r="F17" s="8">
        <f>IF(ISNUMBER(表格1_3[[#This Row],[保證現金價值]]),表格1_3[[#This Row],[保證現金價值]],"")</f>
        <v>206969</v>
      </c>
      <c r="G17" s="8">
        <f>IF(ISNUMBER(表格1_3[[#This Row],[保證現金價值]]),SUM(表格1_3[[#This Row],[保證現金價值]:[特別紅利
(非保證)]]),"")</f>
        <v>492975</v>
      </c>
      <c r="H17" s="8">
        <v>0</v>
      </c>
      <c r="I17" s="9">
        <f>IF(ISNUMBER(表格1_3[[#This Row],[保證現金價值]]),IRR(($H$2:H16,表格1_3[[#This Row],[現金總值
(最差)]])),"")</f>
        <v>-3.5222966699557157E-2</v>
      </c>
      <c r="J17" s="10">
        <f>IF(ISNUMBER(表格1_3[[#This Row],[保證現金價值]]),IRR(($H$2:H16,表格1_3[[#This Row],[現金總值
(最佳)]])),"")</f>
        <v>4.755214884527148E-2</v>
      </c>
      <c r="M17" s="5"/>
      <c r="N17" s="5"/>
    </row>
    <row r="18" spans="1:14" x14ac:dyDescent="0.25">
      <c r="A18">
        <v>16</v>
      </c>
      <c r="B18">
        <f>35+表格1_3[[#This Row],[保單年度]]</f>
        <v>51</v>
      </c>
      <c r="F18" t="str">
        <f>IF(ISNUMBER(表格1_3[[#This Row],[保證現金價值]]),表格1_3[[#This Row],[保證現金價值]],"")</f>
        <v/>
      </c>
      <c r="G18" t="str">
        <f>IF(ISNUMBER(表格1_3[[#This Row],[保證現金價值]]),SUM(表格1_3[[#This Row],[保證現金價值]:[特別紅利
(非保證)]]),"")</f>
        <v/>
      </c>
      <c r="H18" s="6">
        <v>0</v>
      </c>
      <c r="I18" s="4" t="str">
        <f>IF(ISNUMBER(表格1_3[[#This Row],[保證現金價值]]),IRR(($H$2:H17,表格1_3[[#This Row],[現金總值
(最差)]])),"")</f>
        <v/>
      </c>
      <c r="J18" s="5" t="str">
        <f>IF(ISNUMBER(表格1_3[[#This Row],[保證現金價值]]),IRR(($H$2:H17,表格1_3[[#This Row],[現金總值
(最佳)]])),"")</f>
        <v/>
      </c>
    </row>
    <row r="19" spans="1:14" x14ac:dyDescent="0.25">
      <c r="A19">
        <v>17</v>
      </c>
      <c r="B19">
        <f>35+表格1_3[[#This Row],[保單年度]]</f>
        <v>52</v>
      </c>
      <c r="F19" t="str">
        <f>IF(ISNUMBER(表格1_3[[#This Row],[保證現金價值]]),表格1_3[[#This Row],[保證現金價值]],"")</f>
        <v/>
      </c>
      <c r="G19" t="str">
        <f>IF(ISNUMBER(表格1_3[[#This Row],[保證現金價值]]),SUM(表格1_3[[#This Row],[保證現金價值]:[特別紅利
(非保證)]]),"")</f>
        <v/>
      </c>
      <c r="H19" s="6">
        <v>0</v>
      </c>
      <c r="I19" s="4" t="str">
        <f>IF(ISNUMBER(表格1_3[[#This Row],[保證現金價值]]),IRR(($H$2:H18,表格1_3[[#This Row],[現金總值
(最差)]])),"")</f>
        <v/>
      </c>
      <c r="J19" s="5" t="str">
        <f>IF(ISNUMBER(表格1_3[[#This Row],[保證現金價值]]),IRR(($H$2:H18,表格1_3[[#This Row],[現金總值
(最佳)]])),"")</f>
        <v/>
      </c>
    </row>
    <row r="20" spans="1:14" x14ac:dyDescent="0.25">
      <c r="A20">
        <v>18</v>
      </c>
      <c r="B20">
        <f>35+表格1_3[[#This Row],[保單年度]]</f>
        <v>53</v>
      </c>
      <c r="F20" t="str">
        <f>IF(ISNUMBER(表格1_3[[#This Row],[保證現金價值]]),表格1_3[[#This Row],[保證現金價值]],"")</f>
        <v/>
      </c>
      <c r="G20" t="str">
        <f>IF(ISNUMBER(表格1_3[[#This Row],[保證現金價值]]),SUM(表格1_3[[#This Row],[保證現金價值]:[特別紅利
(非保證)]]),"")</f>
        <v/>
      </c>
      <c r="H20" s="6">
        <v>0</v>
      </c>
      <c r="I20" s="4" t="str">
        <f>IF(ISNUMBER(表格1_3[[#This Row],[保證現金價值]]),IRR(($H$2:H19,表格1_3[[#This Row],[現金總值
(最差)]])),"")</f>
        <v/>
      </c>
      <c r="J20" s="5" t="str">
        <f>IF(ISNUMBER(表格1_3[[#This Row],[保證現金價值]]),IRR(($H$2:H19,表格1_3[[#This Row],[現金總值
(最佳)]])),"")</f>
        <v/>
      </c>
    </row>
    <row r="21" spans="1:14" x14ac:dyDescent="0.25">
      <c r="A21">
        <v>19</v>
      </c>
      <c r="B21">
        <f>35+表格1_3[[#This Row],[保單年度]]</f>
        <v>54</v>
      </c>
      <c r="F21" t="str">
        <f>IF(ISNUMBER(表格1_3[[#This Row],[保證現金價值]]),表格1_3[[#This Row],[保證現金價值]],"")</f>
        <v/>
      </c>
      <c r="G21" t="str">
        <f>IF(ISNUMBER(表格1_3[[#This Row],[保證現金價值]]),SUM(表格1_3[[#This Row],[保證現金價值]:[特別紅利
(非保證)]]),"")</f>
        <v/>
      </c>
      <c r="H21" s="6">
        <v>0</v>
      </c>
      <c r="I21" s="4" t="str">
        <f>IF(ISNUMBER(表格1_3[[#This Row],[保證現金價值]]),IRR(($H$2:H20,表格1_3[[#This Row],[現金總值
(最差)]])),"")</f>
        <v/>
      </c>
      <c r="J21" s="5" t="str">
        <f>IF(ISNUMBER(表格1_3[[#This Row],[保證現金價值]]),IRR(($H$2:H20,表格1_3[[#This Row],[現金總值
(最佳)]])),"")</f>
        <v/>
      </c>
    </row>
    <row r="22" spans="1:14" ht="17.25" thickBot="1" x14ac:dyDescent="0.3">
      <c r="A22" s="7">
        <v>20</v>
      </c>
      <c r="B22" s="7">
        <f>35+表格1_3[[#This Row],[保單年度]]</f>
        <v>55</v>
      </c>
      <c r="C22" s="8">
        <v>243939</v>
      </c>
      <c r="D22" s="8">
        <v>16129</v>
      </c>
      <c r="E22" s="8">
        <v>459090</v>
      </c>
      <c r="F22" s="8">
        <f>IF(ISNUMBER(表格1_3[[#This Row],[保證現金價值]]),表格1_3[[#This Row],[保證現金價值]],"")</f>
        <v>243939</v>
      </c>
      <c r="G22" s="8">
        <f>IF(ISNUMBER(表格1_3[[#This Row],[保證現金價值]]),SUM(表格1_3[[#This Row],[保證現金價值]:[特別紅利
(非保證)]]),"")</f>
        <v>719158</v>
      </c>
      <c r="H22" s="8">
        <v>0</v>
      </c>
      <c r="I22" s="9">
        <f>IF(ISNUMBER(表格1_3[[#This Row],[保證現金價值]]),IRR(($H$2:H21,表格1_3[[#This Row],[現金總值
(最差)]])),"")</f>
        <v>-1.3304519409845672E-2</v>
      </c>
      <c r="J22" s="10">
        <f>IF(ISNUMBER(表格1_3[[#This Row],[保證現金價值]]),IRR(($H$2:H21,表格1_3[[#This Row],[現金總值
(最佳)]])),"")</f>
        <v>5.71601378495743E-2</v>
      </c>
    </row>
    <row r="23" spans="1:14" x14ac:dyDescent="0.25">
      <c r="A23">
        <v>21</v>
      </c>
      <c r="B23">
        <f>35+表格1_3[[#This Row],[保單年度]]</f>
        <v>56</v>
      </c>
      <c r="F23" t="str">
        <f>IF(ISNUMBER(表格1_3[[#This Row],[保證現金價值]]),表格1_3[[#This Row],[保證現金價值]],"")</f>
        <v/>
      </c>
      <c r="G23" t="str">
        <f>IF(ISNUMBER(表格1_3[[#This Row],[保證現金價值]]),SUM(表格1_3[[#This Row],[保證現金價值]:[特別紅利
(非保證)]]),"")</f>
        <v/>
      </c>
      <c r="H23" s="6">
        <v>0</v>
      </c>
      <c r="I23" s="4" t="str">
        <f>IF(ISNUMBER(表格1_3[[#This Row],[保證現金價值]]),IRR(($H$2:H22,表格1_3[[#This Row],[現金總值
(最差)]])),"")</f>
        <v/>
      </c>
      <c r="J23" s="5" t="str">
        <f>IF(ISNUMBER(表格1_3[[#This Row],[保證現金價值]]),IRR(($H$2:H22,表格1_3[[#This Row],[現金總值
(最佳)]])),"")</f>
        <v/>
      </c>
    </row>
    <row r="24" spans="1:14" x14ac:dyDescent="0.25">
      <c r="A24">
        <v>22</v>
      </c>
      <c r="B24">
        <f>35+表格1_3[[#This Row],[保單年度]]</f>
        <v>57</v>
      </c>
      <c r="F24" t="str">
        <f>IF(ISNUMBER(表格1_3[[#This Row],[保證現金價值]]),表格1_3[[#This Row],[保證現金價值]],"")</f>
        <v/>
      </c>
      <c r="G24" t="str">
        <f>IF(ISNUMBER(表格1_3[[#This Row],[保證現金價值]]),SUM(表格1_3[[#This Row],[保證現金價值]:[特別紅利
(非保證)]]),"")</f>
        <v/>
      </c>
      <c r="H24" s="6">
        <v>0</v>
      </c>
      <c r="I24" s="4" t="str">
        <f>IF(ISNUMBER(表格1_3[[#This Row],[保證現金價值]]),IRR(($H$2:H23,表格1_3[[#This Row],[現金總值
(最差)]])),"")</f>
        <v/>
      </c>
      <c r="J24" s="5" t="str">
        <f>IF(ISNUMBER(表格1_3[[#This Row],[保證現金價值]]),IRR(($H$2:H23,表格1_3[[#This Row],[現金總值
(最佳)]])),"")</f>
        <v/>
      </c>
    </row>
    <row r="25" spans="1:14" x14ac:dyDescent="0.25">
      <c r="A25">
        <v>23</v>
      </c>
      <c r="B25">
        <f>35+表格1_3[[#This Row],[保單年度]]</f>
        <v>58</v>
      </c>
      <c r="F25" t="str">
        <f>IF(ISNUMBER(表格1_3[[#This Row],[保證現金價值]]),表格1_3[[#This Row],[保證現金價值]],"")</f>
        <v/>
      </c>
      <c r="G25" t="str">
        <f>IF(ISNUMBER(表格1_3[[#This Row],[保證現金價值]]),SUM(表格1_3[[#This Row],[保證現金價值]:[特別紅利
(非保證)]]),"")</f>
        <v/>
      </c>
      <c r="H25" s="6">
        <v>0</v>
      </c>
      <c r="I25" s="4" t="str">
        <f>IF(ISNUMBER(表格1_3[[#This Row],[保證現金價值]]),IRR(($H$2:H24,表格1_3[[#This Row],[現金總值
(最差)]])),"")</f>
        <v/>
      </c>
      <c r="J25" s="5" t="str">
        <f>IF(ISNUMBER(表格1_3[[#This Row],[保證現金價值]]),IRR(($H$2:H24,表格1_3[[#This Row],[現金總值
(最佳)]])),"")</f>
        <v/>
      </c>
    </row>
    <row r="26" spans="1:14" x14ac:dyDescent="0.25">
      <c r="A26">
        <v>24</v>
      </c>
      <c r="B26">
        <f>35+表格1_3[[#This Row],[保單年度]]</f>
        <v>59</v>
      </c>
      <c r="F26" t="str">
        <f>IF(ISNUMBER(表格1_3[[#This Row],[保證現金價值]]),表格1_3[[#This Row],[保證現金價值]],"")</f>
        <v/>
      </c>
      <c r="G26" t="str">
        <f>IF(ISNUMBER(表格1_3[[#This Row],[保證現金價值]]),SUM(表格1_3[[#This Row],[保證現金價值]:[特別紅利
(非保證)]]),"")</f>
        <v/>
      </c>
      <c r="H26" s="6">
        <v>0</v>
      </c>
      <c r="I26" s="4" t="str">
        <f>IF(ISNUMBER(表格1_3[[#This Row],[保證現金價值]]),IRR(($H$2:H25,表格1_3[[#This Row],[現金總值
(最差)]])),"")</f>
        <v/>
      </c>
      <c r="J26" s="5" t="str">
        <f>IF(ISNUMBER(表格1_3[[#This Row],[保證現金價值]]),IRR(($H$2:H25,表格1_3[[#This Row],[現金總值
(最佳)]])),"")</f>
        <v/>
      </c>
    </row>
    <row r="27" spans="1:14" ht="17.25" thickBot="1" x14ac:dyDescent="0.3">
      <c r="A27" s="7">
        <v>25</v>
      </c>
      <c r="B27" s="7">
        <f>35+表格1_3[[#This Row],[保單年度]]</f>
        <v>60</v>
      </c>
      <c r="C27" s="8">
        <v>284242</v>
      </c>
      <c r="D27" s="8">
        <v>31576</v>
      </c>
      <c r="E27" s="8">
        <v>740908</v>
      </c>
      <c r="F27" s="8">
        <f>IF(ISNUMBER(表格1_3[[#This Row],[保證現金價值]]),表格1_3[[#This Row],[保證現金價值]],"")</f>
        <v>284242</v>
      </c>
      <c r="G27" s="8">
        <f>IF(ISNUMBER(表格1_3[[#This Row],[保證現金價值]]),SUM(表格1_3[[#This Row],[保證現金價值]:[特別紅利
(非保證)]]),"")</f>
        <v>1056726</v>
      </c>
      <c r="H27" s="8">
        <v>0</v>
      </c>
      <c r="I27" s="9">
        <f>IF(ISNUMBER(表格1_3[[#This Row],[保證現金價值]]),IRR(($H$2:H26,表格1_3[[#This Row],[現金總值
(最差)]])),"")</f>
        <v>-2.6299547613903851E-3</v>
      </c>
      <c r="J27" s="10">
        <f>IF(ISNUMBER(表格1_3[[#This Row],[保證現金價值]]),IRR(($H$2:H26,表格1_3[[#This Row],[現金總值
(最佳)]])),"")</f>
        <v>6.2562208292309629E-2</v>
      </c>
    </row>
    <row r="28" spans="1:14" x14ac:dyDescent="0.25">
      <c r="A28">
        <v>26</v>
      </c>
      <c r="B28">
        <f>35+表格1_3[[#This Row],[保單年度]]</f>
        <v>61</v>
      </c>
      <c r="F28" t="str">
        <f>IF(ISNUMBER(表格1_3[[#This Row],[保證現金價值]]),表格1_3[[#This Row],[保證現金價值]],"")</f>
        <v/>
      </c>
      <c r="G28" t="str">
        <f>IF(ISNUMBER(表格1_3[[#This Row],[保證現金價值]]),SUM(表格1_3[[#This Row],[保證現金價值]:[特別紅利
(非保證)]]),"")</f>
        <v/>
      </c>
      <c r="H28" s="6">
        <v>0</v>
      </c>
      <c r="I28" s="4" t="str">
        <f>IF(ISNUMBER(表格1_3[[#This Row],[保證現金價值]]),IRR(($H$2:H27,表格1_3[[#This Row],[現金總值
(最差)]])),"")</f>
        <v/>
      </c>
      <c r="J28" s="5" t="str">
        <f>IF(ISNUMBER(表格1_3[[#This Row],[保證現金價值]]),IRR(($H$2:H27,表格1_3[[#This Row],[現金總值
(最佳)]])),"")</f>
        <v/>
      </c>
    </row>
    <row r="29" spans="1:14" x14ac:dyDescent="0.25">
      <c r="A29">
        <v>27</v>
      </c>
      <c r="B29">
        <f>35+表格1_3[[#This Row],[保單年度]]</f>
        <v>62</v>
      </c>
      <c r="F29" t="str">
        <f>IF(ISNUMBER(表格1_3[[#This Row],[保證現金價值]]),表格1_3[[#This Row],[保證現金價值]],"")</f>
        <v/>
      </c>
      <c r="G29" t="str">
        <f>IF(ISNUMBER(表格1_3[[#This Row],[保證現金價值]]),SUM(表格1_3[[#This Row],[保證現金價值]:[特別紅利
(非保證)]]),"")</f>
        <v/>
      </c>
      <c r="H29" s="6">
        <v>0</v>
      </c>
      <c r="I29" s="4" t="str">
        <f>IF(ISNUMBER(表格1_3[[#This Row],[保證現金價值]]),IRR(($H$2:H28,表格1_3[[#This Row],[現金總值
(最差)]])),"")</f>
        <v/>
      </c>
      <c r="J29" s="5" t="str">
        <f>IF(ISNUMBER(表格1_3[[#This Row],[保證現金價值]]),IRR(($H$2:H28,表格1_3[[#This Row],[現金總值
(最佳)]])),"")</f>
        <v/>
      </c>
    </row>
    <row r="30" spans="1:14" x14ac:dyDescent="0.25">
      <c r="A30">
        <v>28</v>
      </c>
      <c r="B30">
        <f>35+表格1_3[[#This Row],[保單年度]]</f>
        <v>63</v>
      </c>
      <c r="F30" t="str">
        <f>IF(ISNUMBER(表格1_3[[#This Row],[保證現金價值]]),表格1_3[[#This Row],[保證現金價值]],"")</f>
        <v/>
      </c>
      <c r="G30" t="str">
        <f>IF(ISNUMBER(表格1_3[[#This Row],[保證現金價值]]),SUM(表格1_3[[#This Row],[保證現金價值]:[特別紅利
(非保證)]]),"")</f>
        <v/>
      </c>
      <c r="H30" s="6">
        <v>0</v>
      </c>
      <c r="I30" s="4" t="str">
        <f>IF(ISNUMBER(表格1_3[[#This Row],[保證現金價值]]),IRR(($H$2:H29,表格1_3[[#This Row],[現金總值
(最差)]])),"")</f>
        <v/>
      </c>
      <c r="J30" s="5" t="str">
        <f>IF(ISNUMBER(表格1_3[[#This Row],[保證現金價值]]),IRR(($H$2:H29,表格1_3[[#This Row],[現金總值
(最佳)]])),"")</f>
        <v/>
      </c>
    </row>
    <row r="31" spans="1:14" x14ac:dyDescent="0.25">
      <c r="A31">
        <v>29</v>
      </c>
      <c r="B31">
        <f>35+表格1_3[[#This Row],[保單年度]]</f>
        <v>64</v>
      </c>
      <c r="F31" t="str">
        <f>IF(ISNUMBER(表格1_3[[#This Row],[保證現金價值]]),表格1_3[[#This Row],[保證現金價值]],"")</f>
        <v/>
      </c>
      <c r="G31" t="str">
        <f>IF(ISNUMBER(表格1_3[[#This Row],[保證現金價值]]),SUM(表格1_3[[#This Row],[保證現金價值]:[特別紅利
(非保證)]]),"")</f>
        <v/>
      </c>
      <c r="H31" s="6">
        <v>0</v>
      </c>
      <c r="I31" s="4" t="str">
        <f>IF(ISNUMBER(表格1_3[[#This Row],[保證現金價值]]),IRR(($H$2:H30,表格1_3[[#This Row],[現金總值
(最差)]])),"")</f>
        <v/>
      </c>
      <c r="J31" s="5" t="str">
        <f>IF(ISNUMBER(表格1_3[[#This Row],[保證現金價值]]),IRR(($H$2:H30,表格1_3[[#This Row],[現金總值
(最佳)]])),"")</f>
        <v/>
      </c>
    </row>
    <row r="32" spans="1:14" ht="17.25" thickBot="1" x14ac:dyDescent="0.3">
      <c r="A32" s="7">
        <v>30</v>
      </c>
      <c r="B32" s="7">
        <f>35+表格1_3[[#This Row],[保單年度]]</f>
        <v>65</v>
      </c>
      <c r="C32" s="8">
        <v>324848</v>
      </c>
      <c r="D32" s="8">
        <v>59250</v>
      </c>
      <c r="E32" s="8">
        <v>1196059</v>
      </c>
      <c r="F32" s="8">
        <f>IF(ISNUMBER(表格1_3[[#This Row],[保證現金價值]]),表格1_3[[#This Row],[保證現金價值]],"")</f>
        <v>324848</v>
      </c>
      <c r="G32" s="8">
        <f>IF(ISNUMBER(表格1_3[[#This Row],[保證現金價值]]),SUM(表格1_3[[#This Row],[保證現金價值]:[特別紅利
(非保證)]]),"")</f>
        <v>1580157</v>
      </c>
      <c r="H32" s="8">
        <v>0</v>
      </c>
      <c r="I32" s="9">
        <f>IF(ISNUMBER(表格1_3[[#This Row],[保證現金價值]]),IRR(($H$2:H31,表格1_3[[#This Row],[現金總值
(最差)]])),"")</f>
        <v>3.123880051846939E-3</v>
      </c>
      <c r="J32" s="10">
        <f>IF(ISNUMBER(表格1_3[[#This Row],[保證現金價值]]),IRR(($H$2:H31,表格1_3[[#This Row],[現金總值
(最佳)]])),"")</f>
        <v>6.6611058489430608E-2</v>
      </c>
    </row>
    <row r="33" spans="1:10" x14ac:dyDescent="0.25">
      <c r="A33">
        <v>31</v>
      </c>
      <c r="B33">
        <f>35+表格1_3[[#This Row],[保單年度]]</f>
        <v>66</v>
      </c>
      <c r="F33" t="str">
        <f>IF(ISNUMBER(表格1_3[[#This Row],[保證現金價值]]),表格1_3[[#This Row],[保證現金價值]],"")</f>
        <v/>
      </c>
      <c r="G33" t="str">
        <f>IF(ISNUMBER(表格1_3[[#This Row],[保證現金價值]]),SUM(表格1_3[[#This Row],[保證現金價值]:[特別紅利
(非保證)]]),"")</f>
        <v/>
      </c>
      <c r="H33" s="6">
        <v>0</v>
      </c>
      <c r="I33" s="4" t="str">
        <f>IF(ISNUMBER(表格1_3[[#This Row],[保證現金價值]]),IRR(($H$2:H32,表格1_3[[#This Row],[現金總值
(最差)]])),"")</f>
        <v/>
      </c>
      <c r="J33" s="5" t="str">
        <f>IF(ISNUMBER(表格1_3[[#This Row],[保證現金價值]]),IRR(($H$2:H32,表格1_3[[#This Row],[現金總值
(最佳)]])),"")</f>
        <v/>
      </c>
    </row>
    <row r="34" spans="1:10" x14ac:dyDescent="0.25">
      <c r="A34">
        <v>32</v>
      </c>
      <c r="B34">
        <f>35+表格1_3[[#This Row],[保單年度]]</f>
        <v>67</v>
      </c>
      <c r="F34" t="str">
        <f>IF(ISNUMBER(表格1_3[[#This Row],[保證現金價值]]),表格1_3[[#This Row],[保證現金價值]],"")</f>
        <v/>
      </c>
      <c r="G34" t="str">
        <f>IF(ISNUMBER(表格1_3[[#This Row],[保證現金價值]]),SUM(表格1_3[[#This Row],[保證現金價值]:[特別紅利
(非保證)]]),"")</f>
        <v/>
      </c>
      <c r="H34" s="6">
        <v>0</v>
      </c>
      <c r="I34" s="4" t="str">
        <f>IF(ISNUMBER(表格1_3[[#This Row],[保證現金價值]]),IRR(($H$2:H33,表格1_3[[#This Row],[現金總值
(最差)]])),"")</f>
        <v/>
      </c>
      <c r="J34" s="5" t="str">
        <f>IF(ISNUMBER(表格1_3[[#This Row],[保證現金價值]]),IRR(($H$2:H33,表格1_3[[#This Row],[現金總值
(最佳)]])),"")</f>
        <v/>
      </c>
    </row>
    <row r="35" spans="1:10" x14ac:dyDescent="0.25">
      <c r="A35">
        <v>33</v>
      </c>
      <c r="B35">
        <f>35+表格1_3[[#This Row],[保單年度]]</f>
        <v>68</v>
      </c>
      <c r="F35" t="str">
        <f>IF(ISNUMBER(表格1_3[[#This Row],[保證現金價值]]),表格1_3[[#This Row],[保證現金價值]],"")</f>
        <v/>
      </c>
      <c r="G35" t="str">
        <f>IF(ISNUMBER(表格1_3[[#This Row],[保證現金價值]]),SUM(表格1_3[[#This Row],[保證現金價值]:[特別紅利
(非保證)]]),"")</f>
        <v/>
      </c>
      <c r="H35" s="6">
        <v>0</v>
      </c>
      <c r="I35" s="4" t="str">
        <f>IF(ISNUMBER(表格1_3[[#This Row],[保證現金價值]]),IRR(($H$2:H34,表格1_3[[#This Row],[現金總值
(最差)]])),"")</f>
        <v/>
      </c>
      <c r="J35" s="5" t="str">
        <f>IF(ISNUMBER(表格1_3[[#This Row],[保證現金價值]]),IRR(($H$2:H34,表格1_3[[#This Row],[現金總值
(最佳)]])),"")</f>
        <v/>
      </c>
    </row>
    <row r="36" spans="1:10" x14ac:dyDescent="0.25">
      <c r="A36">
        <v>34</v>
      </c>
      <c r="B36">
        <f>35+表格1_3[[#This Row],[保單年度]]</f>
        <v>69</v>
      </c>
      <c r="F36" t="str">
        <f>IF(ISNUMBER(表格1_3[[#This Row],[保證現金價值]]),表格1_3[[#This Row],[保證現金價值]],"")</f>
        <v/>
      </c>
      <c r="G36" t="str">
        <f>IF(ISNUMBER(表格1_3[[#This Row],[保證現金價值]]),SUM(表格1_3[[#This Row],[保證現金價值]:[特別紅利
(非保證)]]),"")</f>
        <v/>
      </c>
      <c r="H36" s="6">
        <v>0</v>
      </c>
      <c r="I36" s="4" t="str">
        <f>IF(ISNUMBER(表格1_3[[#This Row],[保證現金價值]]),IRR(($H$2:H35,表格1_3[[#This Row],[現金總值
(最差)]])),"")</f>
        <v/>
      </c>
      <c r="J36" s="5" t="str">
        <f>IF(ISNUMBER(表格1_3[[#This Row],[保證現金價值]]),IRR(($H$2:H35,表格1_3[[#This Row],[現金總值
(最佳)]])),"")</f>
        <v/>
      </c>
    </row>
    <row r="37" spans="1:10" ht="17.25" thickBot="1" x14ac:dyDescent="0.3">
      <c r="A37" s="7">
        <v>35</v>
      </c>
      <c r="B37" s="7">
        <f>35+表格1_3[[#This Row],[保單年度]]</f>
        <v>70</v>
      </c>
      <c r="C37" s="8"/>
      <c r="D37" s="8"/>
      <c r="E37" s="8"/>
      <c r="F37" s="8" t="str">
        <f>IF(ISNUMBER(表格1_3[[#This Row],[保證現金價值]]),表格1_3[[#This Row],[保證現金價值]],"")</f>
        <v/>
      </c>
      <c r="G37" s="8" t="str">
        <f>IF(ISNUMBER(表格1_3[[#This Row],[保證現金價值]]),SUM(表格1_3[[#This Row],[保證現金價值]:[特別紅利
(非保證)]]),"")</f>
        <v/>
      </c>
      <c r="H37" s="8">
        <v>0</v>
      </c>
      <c r="I37" s="9" t="str">
        <f>IF(ISNUMBER(表格1_3[[#This Row],[保證現金價值]]),IRR(($H$2:H36,表格1_3[[#This Row],[現金總值
(最差)]])),"")</f>
        <v/>
      </c>
      <c r="J37" s="10" t="str">
        <f>IF(ISNUMBER(表格1_3[[#This Row],[保證現金價值]]),IRR(($H$2:H36,表格1_3[[#This Row],[現金總值
(最佳)]])),"")</f>
        <v/>
      </c>
    </row>
    <row r="38" spans="1:10" x14ac:dyDescent="0.25">
      <c r="A38">
        <v>36</v>
      </c>
      <c r="B38">
        <f>35+表格1_3[[#This Row],[保單年度]]</f>
        <v>71</v>
      </c>
      <c r="F38" t="str">
        <f>IF(ISNUMBER(表格1_3[[#This Row],[保證現金價值]]),表格1_3[[#This Row],[保證現金價值]],"")</f>
        <v/>
      </c>
      <c r="G38" t="str">
        <f>IF(ISNUMBER(表格1_3[[#This Row],[保證現金價值]]),SUM(表格1_3[[#This Row],[保證現金價值]:[特別紅利
(非保證)]]),"")</f>
        <v/>
      </c>
      <c r="H38" s="6">
        <v>0</v>
      </c>
      <c r="I38" s="4" t="str">
        <f>IF(ISNUMBER(表格1_3[[#This Row],[保證現金價值]]),IRR(($H$2:H37,表格1_3[[#This Row],[現金總值
(最差)]])),"")</f>
        <v/>
      </c>
      <c r="J38" s="5" t="str">
        <f>IF(ISNUMBER(表格1_3[[#This Row],[保證現金價值]]),IRR(($H$2:H37,表格1_3[[#This Row],[現金總值
(最佳)]])),"")</f>
        <v/>
      </c>
    </row>
    <row r="39" spans="1:10" x14ac:dyDescent="0.25">
      <c r="A39">
        <v>37</v>
      </c>
      <c r="B39">
        <f>35+表格1_3[[#This Row],[保單年度]]</f>
        <v>72</v>
      </c>
      <c r="F39" t="str">
        <f>IF(ISNUMBER(表格1_3[[#This Row],[保證現金價值]]),表格1_3[[#This Row],[保證現金價值]],"")</f>
        <v/>
      </c>
      <c r="G39" t="str">
        <f>IF(ISNUMBER(表格1_3[[#This Row],[保證現金價值]]),SUM(表格1_3[[#This Row],[保證現金價值]:[特別紅利
(非保證)]]),"")</f>
        <v/>
      </c>
      <c r="H39" s="6">
        <v>0</v>
      </c>
      <c r="I39" s="4" t="str">
        <f>IF(ISNUMBER(表格1_3[[#This Row],[保證現金價值]]),IRR(($H$2:H38,表格1_3[[#This Row],[現金總值
(最差)]])),"")</f>
        <v/>
      </c>
      <c r="J39" s="5" t="str">
        <f>IF(ISNUMBER(表格1_3[[#This Row],[保證現金價值]]),IRR(($H$2:H38,表格1_3[[#This Row],[現金總值
(最佳)]])),"")</f>
        <v/>
      </c>
    </row>
    <row r="40" spans="1:10" x14ac:dyDescent="0.25">
      <c r="A40">
        <v>38</v>
      </c>
      <c r="B40">
        <f>35+表格1_3[[#This Row],[保單年度]]</f>
        <v>73</v>
      </c>
      <c r="F40" t="str">
        <f>IF(ISNUMBER(表格1_3[[#This Row],[保證現金價值]]),表格1_3[[#This Row],[保證現金價值]],"")</f>
        <v/>
      </c>
      <c r="G40" t="str">
        <f>IF(ISNUMBER(表格1_3[[#This Row],[保證現金價值]]),SUM(表格1_3[[#This Row],[保證現金價值]:[特別紅利
(非保證)]]),"")</f>
        <v/>
      </c>
      <c r="H40" s="6">
        <v>0</v>
      </c>
      <c r="I40" s="4" t="str">
        <f>IF(ISNUMBER(表格1_3[[#This Row],[保證現金價值]]),IRR(($H$2:H39,表格1_3[[#This Row],[現金總值
(最差)]])),"")</f>
        <v/>
      </c>
      <c r="J40" s="5" t="str">
        <f>IF(ISNUMBER(表格1_3[[#This Row],[保證現金價值]]),IRR(($H$2:H39,表格1_3[[#This Row],[現金總值
(最佳)]])),"")</f>
        <v/>
      </c>
    </row>
    <row r="41" spans="1:10" x14ac:dyDescent="0.25">
      <c r="A41">
        <v>39</v>
      </c>
      <c r="B41">
        <f>35+表格1_3[[#This Row],[保單年度]]</f>
        <v>74</v>
      </c>
      <c r="F41" t="str">
        <f>IF(ISNUMBER(表格1_3[[#This Row],[保證現金價值]]),表格1_3[[#This Row],[保證現金價值]],"")</f>
        <v/>
      </c>
      <c r="G41" t="str">
        <f>IF(ISNUMBER(表格1_3[[#This Row],[保證現金價值]]),SUM(表格1_3[[#This Row],[保證現金價值]:[特別紅利
(非保證)]]),"")</f>
        <v/>
      </c>
      <c r="H41" s="6">
        <v>0</v>
      </c>
      <c r="I41" s="4" t="str">
        <f>IF(ISNUMBER(表格1_3[[#This Row],[保證現金價值]]),IRR(($H$2:H40,表格1_3[[#This Row],[現金總值
(最差)]])),"")</f>
        <v/>
      </c>
      <c r="J41" s="5" t="str">
        <f>IF(ISNUMBER(表格1_3[[#This Row],[保證現金價值]]),IRR(($H$2:H40,表格1_3[[#This Row],[現金總值
(最佳)]])),"")</f>
        <v/>
      </c>
    </row>
    <row r="42" spans="1:10" ht="17.25" thickBot="1" x14ac:dyDescent="0.3">
      <c r="A42" s="7">
        <v>40</v>
      </c>
      <c r="B42" s="7">
        <f>35+表格1_3[[#This Row],[保單年度]]</f>
        <v>75</v>
      </c>
      <c r="C42" s="8"/>
      <c r="D42" s="8"/>
      <c r="E42" s="8"/>
      <c r="F42" s="8" t="str">
        <f>IF(ISNUMBER(表格1_3[[#This Row],[保證現金價值]]),表格1_3[[#This Row],[保證現金價值]],"")</f>
        <v/>
      </c>
      <c r="G42" s="8" t="str">
        <f>IF(ISNUMBER(表格1_3[[#This Row],[保證現金價值]]),SUM(表格1_3[[#This Row],[保證現金價值]:[特別紅利
(非保證)]]),"")</f>
        <v/>
      </c>
      <c r="H42" s="8">
        <v>0</v>
      </c>
      <c r="I42" s="9" t="str">
        <f>IF(ISNUMBER(表格1_3[[#This Row],[保證現金價值]]),IRR(($H$2:H41,表格1_3[[#This Row],[現金總值
(最差)]])),"")</f>
        <v/>
      </c>
      <c r="J42" s="10" t="str">
        <f>IF(ISNUMBER(表格1_3[[#This Row],[保證現金價值]]),IRR(($H$2:H41,表格1_3[[#This Row],[現金總值
(最佳)]])),"")</f>
        <v/>
      </c>
    </row>
    <row r="43" spans="1:10" x14ac:dyDescent="0.25">
      <c r="A43">
        <v>41</v>
      </c>
      <c r="B43">
        <f>35+表格1_3[[#This Row],[保單年度]]</f>
        <v>76</v>
      </c>
      <c r="F43" t="str">
        <f>IF(ISNUMBER(表格1_3[[#This Row],[保證現金價值]]),表格1_3[[#This Row],[保證現金價值]],"")</f>
        <v/>
      </c>
      <c r="G43" t="str">
        <f>IF(ISNUMBER(表格1_3[[#This Row],[保證現金價值]]),SUM(表格1_3[[#This Row],[保證現金價值]:[特別紅利
(非保證)]]),"")</f>
        <v/>
      </c>
      <c r="H43" s="6">
        <v>0</v>
      </c>
      <c r="I43" s="4" t="str">
        <f>IF(ISNUMBER(表格1_3[[#This Row],[保證現金價值]]),IRR(($H$2:H42,表格1_3[[#This Row],[現金總值
(最差)]])),"")</f>
        <v/>
      </c>
      <c r="J43" s="5" t="str">
        <f>IF(ISNUMBER(表格1_3[[#This Row],[保證現金價值]]),IRR(($H$2:H42,表格1_3[[#This Row],[現金總值
(最佳)]])),"")</f>
        <v/>
      </c>
    </row>
    <row r="44" spans="1:10" x14ac:dyDescent="0.25">
      <c r="A44">
        <v>42</v>
      </c>
      <c r="B44">
        <f>35+表格1_3[[#This Row],[保單年度]]</f>
        <v>77</v>
      </c>
      <c r="F44" t="str">
        <f>IF(ISNUMBER(表格1_3[[#This Row],[保證現金價值]]),表格1_3[[#This Row],[保證現金價值]],"")</f>
        <v/>
      </c>
      <c r="G44" t="str">
        <f>IF(ISNUMBER(表格1_3[[#This Row],[保證現金價值]]),SUM(表格1_3[[#This Row],[保證現金價值]:[特別紅利
(非保證)]]),"")</f>
        <v/>
      </c>
      <c r="H44" s="6">
        <v>0</v>
      </c>
      <c r="I44" s="4" t="str">
        <f>IF(ISNUMBER(表格1_3[[#This Row],[保證現金價值]]),IRR(($H$2:H43,表格1_3[[#This Row],[現金總值
(最差)]])),"")</f>
        <v/>
      </c>
      <c r="J44" s="5" t="str">
        <f>IF(ISNUMBER(表格1_3[[#This Row],[保證現金價值]]),IRR(($H$2:H43,表格1_3[[#This Row],[現金總值
(最佳)]])),"")</f>
        <v/>
      </c>
    </row>
    <row r="45" spans="1:10" x14ac:dyDescent="0.25">
      <c r="A45">
        <v>43</v>
      </c>
      <c r="B45">
        <f>35+表格1_3[[#This Row],[保單年度]]</f>
        <v>78</v>
      </c>
      <c r="F45" t="str">
        <f>IF(ISNUMBER(表格1_3[[#This Row],[保證現金價值]]),表格1_3[[#This Row],[保證現金價值]],"")</f>
        <v/>
      </c>
      <c r="G45" t="str">
        <f>IF(ISNUMBER(表格1_3[[#This Row],[保證現金價值]]),SUM(表格1_3[[#This Row],[保證現金價值]:[特別紅利
(非保證)]]),"")</f>
        <v/>
      </c>
      <c r="H45" s="6">
        <v>0</v>
      </c>
      <c r="I45" s="4" t="str">
        <f>IF(ISNUMBER(表格1_3[[#This Row],[保證現金價值]]),IRR(($H$2:H44,表格1_3[[#This Row],[現金總值
(最差)]])),"")</f>
        <v/>
      </c>
      <c r="J45" s="5" t="str">
        <f>IF(ISNUMBER(表格1_3[[#This Row],[保證現金價值]]),IRR(($H$2:H44,表格1_3[[#This Row],[現金總值
(最佳)]])),"")</f>
        <v/>
      </c>
    </row>
    <row r="46" spans="1:10" x14ac:dyDescent="0.25">
      <c r="A46">
        <v>44</v>
      </c>
      <c r="B46">
        <f>35+表格1_3[[#This Row],[保單年度]]</f>
        <v>79</v>
      </c>
      <c r="F46" t="str">
        <f>IF(ISNUMBER(表格1_3[[#This Row],[保證現金價值]]),表格1_3[[#This Row],[保證現金價值]],"")</f>
        <v/>
      </c>
      <c r="G46" t="str">
        <f>IF(ISNUMBER(表格1_3[[#This Row],[保證現金價值]]),SUM(表格1_3[[#This Row],[保證現金價值]:[特別紅利
(非保證)]]),"")</f>
        <v/>
      </c>
      <c r="H46" s="6">
        <v>0</v>
      </c>
      <c r="I46" s="4" t="str">
        <f>IF(ISNUMBER(表格1_3[[#This Row],[保證現金價值]]),IRR(($H$2:H45,表格1_3[[#This Row],[現金總值
(最差)]])),"")</f>
        <v/>
      </c>
      <c r="J46" s="5" t="str">
        <f>IF(ISNUMBER(表格1_3[[#This Row],[保證現金價值]]),IRR(($H$2:H45,表格1_3[[#This Row],[現金總值
(最佳)]])),"")</f>
        <v/>
      </c>
    </row>
    <row r="47" spans="1:10" ht="17.25" thickBot="1" x14ac:dyDescent="0.3">
      <c r="A47" s="7">
        <v>45</v>
      </c>
      <c r="B47" s="7">
        <f>35+表格1_3[[#This Row],[保單年度]]</f>
        <v>80</v>
      </c>
      <c r="C47" s="8"/>
      <c r="D47" s="8"/>
      <c r="E47" s="8"/>
      <c r="F47" s="8" t="str">
        <f>IF(ISNUMBER(表格1_3[[#This Row],[保證現金價值]]),表格1_3[[#This Row],[保證現金價值]],"")</f>
        <v/>
      </c>
      <c r="G47" s="8" t="str">
        <f>IF(ISNUMBER(表格1_3[[#This Row],[保證現金價值]]),SUM(表格1_3[[#This Row],[保證現金價值]:[特別紅利
(非保證)]]),"")</f>
        <v/>
      </c>
      <c r="H47" s="8">
        <v>0</v>
      </c>
      <c r="I47" s="9" t="str">
        <f>IF(ISNUMBER(表格1_3[[#This Row],[保證現金價值]]),IRR(($H$2:H46,表格1_3[[#This Row],[現金總值
(最差)]])),"")</f>
        <v/>
      </c>
      <c r="J47" s="10" t="str">
        <f>IF(ISNUMBER(表格1_3[[#This Row],[保證現金價值]]),IRR(($H$2:H46,表格1_3[[#This Row],[現金總值
(最佳)]])),"")</f>
        <v/>
      </c>
    </row>
    <row r="48" spans="1:10" x14ac:dyDescent="0.25">
      <c r="A48">
        <v>46</v>
      </c>
      <c r="B48">
        <f>35+表格1_3[[#This Row],[保單年度]]</f>
        <v>81</v>
      </c>
      <c r="F48" t="str">
        <f>IF(ISNUMBER(表格1_3[[#This Row],[保證現金價值]]),表格1_3[[#This Row],[保證現金價值]],"")</f>
        <v/>
      </c>
      <c r="G48" t="str">
        <f>IF(ISNUMBER(表格1_3[[#This Row],[保證現金價值]]),SUM(表格1_3[[#This Row],[保證現金價值]:[特別紅利
(非保證)]]),"")</f>
        <v/>
      </c>
      <c r="H48" s="6">
        <v>0</v>
      </c>
      <c r="I48" s="4" t="str">
        <f>IF(ISNUMBER(表格1_3[[#This Row],[保證現金價值]]),IRR(($H$2:H47,表格1_3[[#This Row],[現金總值
(最差)]])),"")</f>
        <v/>
      </c>
      <c r="J48" s="5" t="str">
        <f>IF(ISNUMBER(表格1_3[[#This Row],[保證現金價值]]),IRR(($H$2:H47,表格1_3[[#This Row],[現金總值
(最佳)]])),"")</f>
        <v/>
      </c>
    </row>
    <row r="49" spans="1:10" x14ac:dyDescent="0.25">
      <c r="A49">
        <v>47</v>
      </c>
      <c r="B49">
        <f>35+表格1_3[[#This Row],[保單年度]]</f>
        <v>82</v>
      </c>
      <c r="F49" t="str">
        <f>IF(ISNUMBER(表格1_3[[#This Row],[保證現金價值]]),表格1_3[[#This Row],[保證現金價值]],"")</f>
        <v/>
      </c>
      <c r="G49" t="str">
        <f>IF(ISNUMBER(表格1_3[[#This Row],[保證現金價值]]),SUM(表格1_3[[#This Row],[保證現金價值]:[特別紅利
(非保證)]]),"")</f>
        <v/>
      </c>
      <c r="H49" s="6">
        <v>0</v>
      </c>
      <c r="I49" s="4" t="str">
        <f>IF(ISNUMBER(表格1_3[[#This Row],[保證現金價值]]),IRR(($H$2:H48,表格1_3[[#This Row],[現金總值
(最差)]])),"")</f>
        <v/>
      </c>
      <c r="J49" s="5" t="str">
        <f>IF(ISNUMBER(表格1_3[[#This Row],[保證現金價值]]),IRR(($H$2:H48,表格1_3[[#This Row],[現金總值
(最佳)]])),"")</f>
        <v/>
      </c>
    </row>
    <row r="50" spans="1:10" x14ac:dyDescent="0.25">
      <c r="A50">
        <v>48</v>
      </c>
      <c r="B50">
        <f>35+表格1_3[[#This Row],[保單年度]]</f>
        <v>83</v>
      </c>
      <c r="F50" t="str">
        <f>IF(ISNUMBER(表格1_3[[#This Row],[保證現金價值]]),表格1_3[[#This Row],[保證現金價值]],"")</f>
        <v/>
      </c>
      <c r="G50" t="str">
        <f>IF(ISNUMBER(表格1_3[[#This Row],[保證現金價值]]),SUM(表格1_3[[#This Row],[保證現金價值]:[特別紅利
(非保證)]]),"")</f>
        <v/>
      </c>
      <c r="H50" s="6">
        <v>0</v>
      </c>
      <c r="I50" s="4" t="str">
        <f>IF(ISNUMBER(表格1_3[[#This Row],[保證現金價值]]),IRR(($H$2:H49,表格1_3[[#This Row],[現金總值
(最差)]])),"")</f>
        <v/>
      </c>
      <c r="J50" s="5" t="str">
        <f>IF(ISNUMBER(表格1_3[[#This Row],[保證現金價值]]),IRR(($H$2:H49,表格1_3[[#This Row],[現金總值
(最佳)]])),"")</f>
        <v/>
      </c>
    </row>
    <row r="51" spans="1:10" x14ac:dyDescent="0.25">
      <c r="A51">
        <v>49</v>
      </c>
      <c r="B51">
        <f>35+表格1_3[[#This Row],[保單年度]]</f>
        <v>84</v>
      </c>
      <c r="F51" t="str">
        <f>IF(ISNUMBER(表格1_3[[#This Row],[保證現金價值]]),表格1_3[[#This Row],[保證現金價值]],"")</f>
        <v/>
      </c>
      <c r="G51" t="str">
        <f>IF(ISNUMBER(表格1_3[[#This Row],[保證現金價值]]),SUM(表格1_3[[#This Row],[保證現金價值]:[特別紅利
(非保證)]]),"")</f>
        <v/>
      </c>
      <c r="H51" s="6">
        <v>0</v>
      </c>
      <c r="I51" s="4" t="str">
        <f>IF(ISNUMBER(表格1_3[[#This Row],[保證現金價值]]),IRR(($H$2:H50,表格1_3[[#This Row],[現金總值
(最差)]])),"")</f>
        <v/>
      </c>
      <c r="J51" s="5" t="str">
        <f>IF(ISNUMBER(表格1_3[[#This Row],[保證現金價值]]),IRR(($H$2:H50,表格1_3[[#This Row],[現金總值
(最佳)]])),"")</f>
        <v/>
      </c>
    </row>
    <row r="52" spans="1:10" ht="17.25" thickBot="1" x14ac:dyDescent="0.3">
      <c r="A52" s="7">
        <v>50</v>
      </c>
      <c r="B52" s="7">
        <f>35+表格1_3[[#This Row],[保單年度]]</f>
        <v>85</v>
      </c>
      <c r="C52" s="8"/>
      <c r="D52" s="8"/>
      <c r="E52" s="8"/>
      <c r="F52" s="8" t="str">
        <f>IF(ISNUMBER(表格1_3[[#This Row],[保證現金價值]]),表格1_3[[#This Row],[保證現金價值]],"")</f>
        <v/>
      </c>
      <c r="G52" s="8" t="str">
        <f>IF(ISNUMBER(表格1_3[[#This Row],[保證現金價值]]),SUM(表格1_3[[#This Row],[保證現金價值]:[特別紅利
(非保證)]]),"")</f>
        <v/>
      </c>
      <c r="H52" s="8">
        <v>0</v>
      </c>
      <c r="I52" s="9" t="str">
        <f>IF(ISNUMBER(表格1_3[[#This Row],[保證現金價值]]),IRR(($H$2:H51,表格1_3[[#This Row],[現金總值
(最差)]])),"")</f>
        <v/>
      </c>
      <c r="J52" s="10" t="str">
        <f>IF(ISNUMBER(表格1_3[[#This Row],[保證現金價值]]),IRR(($H$2:H51,表格1_3[[#This Row],[現金總值
(最佳)]])),"")</f>
        <v/>
      </c>
    </row>
    <row r="53" spans="1:10" x14ac:dyDescent="0.25">
      <c r="A53">
        <v>51</v>
      </c>
      <c r="B53">
        <f>35+表格1_3[[#This Row],[保單年度]]</f>
        <v>86</v>
      </c>
      <c r="F53" t="str">
        <f>IF(ISNUMBER(表格1_3[[#This Row],[保證現金價值]]),表格1_3[[#This Row],[保證現金價值]],"")</f>
        <v/>
      </c>
      <c r="G53" t="str">
        <f>IF(ISNUMBER(表格1_3[[#This Row],[保證現金價值]]),SUM(表格1_3[[#This Row],[保證現金價值]:[特別紅利
(非保證)]]),"")</f>
        <v/>
      </c>
      <c r="H53" s="6">
        <v>0</v>
      </c>
      <c r="I53" s="4" t="str">
        <f>IF(ISNUMBER(表格1_3[[#This Row],[保證現金價值]]),IRR(($H$2:H52,表格1_3[[#This Row],[現金總值
(最差)]])),"")</f>
        <v/>
      </c>
      <c r="J53" s="5" t="str">
        <f>IF(ISNUMBER(表格1_3[[#This Row],[保證現金價值]]),IRR(($H$2:H52,表格1_3[[#This Row],[現金總值
(最佳)]])),"")</f>
        <v/>
      </c>
    </row>
    <row r="54" spans="1:10" x14ac:dyDescent="0.25">
      <c r="A54">
        <v>52</v>
      </c>
      <c r="B54">
        <f>35+表格1_3[[#This Row],[保單年度]]</f>
        <v>87</v>
      </c>
      <c r="F54" t="str">
        <f>IF(ISNUMBER(表格1_3[[#This Row],[保證現金價值]]),表格1_3[[#This Row],[保證現金價值]],"")</f>
        <v/>
      </c>
      <c r="G54" t="str">
        <f>IF(ISNUMBER(表格1_3[[#This Row],[保證現金價值]]),SUM(表格1_3[[#This Row],[保證現金價值]:[特別紅利
(非保證)]]),"")</f>
        <v/>
      </c>
      <c r="H54" s="6">
        <v>0</v>
      </c>
      <c r="I54" s="4" t="str">
        <f>IF(ISNUMBER(表格1_3[[#This Row],[保證現金價值]]),IRR(($H$2:H53,表格1_3[[#This Row],[現金總值
(最差)]])),"")</f>
        <v/>
      </c>
      <c r="J54" s="5" t="str">
        <f>IF(ISNUMBER(表格1_3[[#This Row],[保證現金價值]]),IRR(($H$2:H53,表格1_3[[#This Row],[現金總值
(最佳)]])),"")</f>
        <v/>
      </c>
    </row>
    <row r="55" spans="1:10" x14ac:dyDescent="0.25">
      <c r="A55">
        <v>53</v>
      </c>
      <c r="B55">
        <f>35+表格1_3[[#This Row],[保單年度]]</f>
        <v>88</v>
      </c>
      <c r="F55" t="str">
        <f>IF(ISNUMBER(表格1_3[[#This Row],[保證現金價值]]),表格1_3[[#This Row],[保證現金價值]],"")</f>
        <v/>
      </c>
      <c r="G55" t="str">
        <f>IF(ISNUMBER(表格1_3[[#This Row],[保證現金價值]]),SUM(表格1_3[[#This Row],[保證現金價值]:[特別紅利
(非保證)]]),"")</f>
        <v/>
      </c>
      <c r="H55" s="6">
        <v>0</v>
      </c>
      <c r="I55" s="4" t="str">
        <f>IF(ISNUMBER(表格1_3[[#This Row],[保證現金價值]]),IRR(($H$2:H54,表格1_3[[#This Row],[現金總值
(最差)]])),"")</f>
        <v/>
      </c>
      <c r="J55" s="5" t="str">
        <f>IF(ISNUMBER(表格1_3[[#This Row],[保證現金價值]]),IRR(($H$2:H54,表格1_3[[#This Row],[現金總值
(最佳)]])),"")</f>
        <v/>
      </c>
    </row>
    <row r="56" spans="1:10" x14ac:dyDescent="0.25">
      <c r="A56">
        <v>54</v>
      </c>
      <c r="B56">
        <f>35+表格1_3[[#This Row],[保單年度]]</f>
        <v>89</v>
      </c>
      <c r="F56" t="str">
        <f>IF(ISNUMBER(表格1_3[[#This Row],[保證現金價值]]),表格1_3[[#This Row],[保證現金價值]],"")</f>
        <v/>
      </c>
      <c r="G56" t="str">
        <f>IF(ISNUMBER(表格1_3[[#This Row],[保證現金價值]]),SUM(表格1_3[[#This Row],[保證現金價值]:[特別紅利
(非保證)]]),"")</f>
        <v/>
      </c>
      <c r="H56" s="6">
        <v>0</v>
      </c>
      <c r="I56" s="4" t="str">
        <f>IF(ISNUMBER(表格1_3[[#This Row],[保證現金價值]]),IRR(($H$2:H55,表格1_3[[#This Row],[現金總值
(最差)]])),"")</f>
        <v/>
      </c>
      <c r="J56" s="5" t="str">
        <f>IF(ISNUMBER(表格1_3[[#This Row],[保證現金價值]]),IRR(($H$2:H55,表格1_3[[#This Row],[現金總值
(最佳)]])),"")</f>
        <v/>
      </c>
    </row>
    <row r="57" spans="1:10" ht="17.25" thickBot="1" x14ac:dyDescent="0.3">
      <c r="A57" s="7">
        <v>55</v>
      </c>
      <c r="B57" s="7">
        <f>35+表格1_3[[#This Row],[保單年度]]</f>
        <v>90</v>
      </c>
      <c r="C57" s="8"/>
      <c r="D57" s="8"/>
      <c r="E57" s="8"/>
      <c r="F57" s="8" t="str">
        <f>IF(ISNUMBER(表格1_3[[#This Row],[保證現金價值]]),表格1_3[[#This Row],[保證現金價值]],"")</f>
        <v/>
      </c>
      <c r="G57" s="8" t="str">
        <f>IF(ISNUMBER(表格1_3[[#This Row],[保證現金價值]]),SUM(表格1_3[[#This Row],[保證現金價值]:[特別紅利
(非保證)]]),"")</f>
        <v/>
      </c>
      <c r="H57" s="8">
        <v>0</v>
      </c>
      <c r="I57" s="9" t="str">
        <f>IF(ISNUMBER(表格1_3[[#This Row],[保證現金價值]]),IRR(($H$2:H56,表格1_3[[#This Row],[現金總值
(最差)]])),"")</f>
        <v/>
      </c>
      <c r="J57" s="10" t="str">
        <f>IF(ISNUMBER(表格1_3[[#This Row],[保證現金價值]]),IRR(($H$2:H56,表格1_3[[#This Row],[現金總值
(最佳)]])),"")</f>
        <v/>
      </c>
    </row>
    <row r="58" spans="1:10" x14ac:dyDescent="0.25">
      <c r="A58">
        <v>56</v>
      </c>
      <c r="B58">
        <f>35+表格1_3[[#This Row],[保單年度]]</f>
        <v>91</v>
      </c>
      <c r="F58" t="str">
        <f>IF(ISNUMBER(表格1_3[[#This Row],[保證現金價值]]),表格1_3[[#This Row],[保證現金價值]],"")</f>
        <v/>
      </c>
      <c r="G58" t="str">
        <f>IF(ISNUMBER(表格1_3[[#This Row],[保證現金價值]]),SUM(表格1_3[[#This Row],[保證現金價值]:[特別紅利
(非保證)]]),"")</f>
        <v/>
      </c>
      <c r="H58" s="6">
        <v>0</v>
      </c>
      <c r="I58" s="4" t="str">
        <f>IF(ISNUMBER(表格1_3[[#This Row],[保證現金價值]]),IRR(($H$2:H57,表格1_3[[#This Row],[現金總值
(最差)]])),"")</f>
        <v/>
      </c>
      <c r="J58" s="5" t="str">
        <f>IF(ISNUMBER(表格1_3[[#This Row],[保證現金價值]]),IRR(($H$2:H57,表格1_3[[#This Row],[現金總值
(最佳)]])),"")</f>
        <v/>
      </c>
    </row>
    <row r="59" spans="1:10" x14ac:dyDescent="0.25">
      <c r="A59">
        <v>57</v>
      </c>
      <c r="B59">
        <f>35+表格1_3[[#This Row],[保單年度]]</f>
        <v>92</v>
      </c>
      <c r="F59" t="str">
        <f>IF(ISNUMBER(表格1_3[[#This Row],[保證現金價值]]),表格1_3[[#This Row],[保證現金價值]],"")</f>
        <v/>
      </c>
      <c r="G59" t="str">
        <f>IF(ISNUMBER(表格1_3[[#This Row],[保證現金價值]]),SUM(表格1_3[[#This Row],[保證現金價值]:[特別紅利
(非保證)]]),"")</f>
        <v/>
      </c>
      <c r="H59" s="6">
        <v>0</v>
      </c>
      <c r="I59" s="4" t="str">
        <f>IF(ISNUMBER(表格1_3[[#This Row],[保證現金價值]]),IRR(($H$2:H58,表格1_3[[#This Row],[現金總值
(最差)]])),"")</f>
        <v/>
      </c>
      <c r="J59" s="5" t="str">
        <f>IF(ISNUMBER(表格1_3[[#This Row],[保證現金價值]]),IRR(($H$2:H58,表格1_3[[#This Row],[現金總值
(最佳)]])),"")</f>
        <v/>
      </c>
    </row>
    <row r="60" spans="1:10" x14ac:dyDescent="0.25">
      <c r="A60">
        <v>58</v>
      </c>
      <c r="B60">
        <f>35+表格1_3[[#This Row],[保單年度]]</f>
        <v>93</v>
      </c>
      <c r="F60" t="str">
        <f>IF(ISNUMBER(表格1_3[[#This Row],[保證現金價值]]),表格1_3[[#This Row],[保證現金價值]],"")</f>
        <v/>
      </c>
      <c r="G60" t="str">
        <f>IF(ISNUMBER(表格1_3[[#This Row],[保證現金價值]]),SUM(表格1_3[[#This Row],[保證現金價值]:[特別紅利
(非保證)]]),"")</f>
        <v/>
      </c>
      <c r="H60" s="6">
        <v>0</v>
      </c>
      <c r="I60" s="4" t="str">
        <f>IF(ISNUMBER(表格1_3[[#This Row],[保證現金價值]]),IRR(($H$2:H59,表格1_3[[#This Row],[現金總值
(最差)]])),"")</f>
        <v/>
      </c>
      <c r="J60" s="5" t="str">
        <f>IF(ISNUMBER(表格1_3[[#This Row],[保證現金價值]]),IRR(($H$2:H59,表格1_3[[#This Row],[現金總值
(最佳)]])),"")</f>
        <v/>
      </c>
    </row>
    <row r="61" spans="1:10" x14ac:dyDescent="0.25">
      <c r="A61">
        <v>59</v>
      </c>
      <c r="B61">
        <f>35+表格1_3[[#This Row],[保單年度]]</f>
        <v>94</v>
      </c>
      <c r="F61" t="str">
        <f>IF(ISNUMBER(表格1_3[[#This Row],[保證現金價值]]),表格1_3[[#This Row],[保證現金價值]],"")</f>
        <v/>
      </c>
      <c r="G61" t="str">
        <f>IF(ISNUMBER(表格1_3[[#This Row],[保證現金價值]]),SUM(表格1_3[[#This Row],[保證現金價值]:[特別紅利
(非保證)]]),"")</f>
        <v/>
      </c>
      <c r="H61" s="6">
        <v>0</v>
      </c>
      <c r="I61" s="4" t="str">
        <f>IF(ISNUMBER(表格1_3[[#This Row],[保證現金價值]]),IRR(($H$2:H60,表格1_3[[#This Row],[現金總值
(最差)]])),"")</f>
        <v/>
      </c>
      <c r="J61" s="5" t="str">
        <f>IF(ISNUMBER(表格1_3[[#This Row],[保證現金價值]]),IRR(($H$2:H60,表格1_3[[#This Row],[現金總值
(最佳)]])),"")</f>
        <v/>
      </c>
    </row>
    <row r="62" spans="1:10" ht="17.25" thickBot="1" x14ac:dyDescent="0.3">
      <c r="A62" s="7">
        <v>60</v>
      </c>
      <c r="B62" s="7">
        <f>35+表格1_3[[#This Row],[保單年度]]</f>
        <v>95</v>
      </c>
      <c r="C62" s="8"/>
      <c r="D62" s="8"/>
      <c r="E62" s="8"/>
      <c r="F62" s="8" t="str">
        <f>IF(ISNUMBER(表格1_3[[#This Row],[保證現金價值]]),表格1_3[[#This Row],[保證現金價值]],"")</f>
        <v/>
      </c>
      <c r="G62" s="8" t="str">
        <f>IF(ISNUMBER(表格1_3[[#This Row],[保證現金價值]]),SUM(表格1_3[[#This Row],[保證現金價值]:[特別紅利
(非保證)]]),"")</f>
        <v/>
      </c>
      <c r="H62" s="8">
        <v>0</v>
      </c>
      <c r="I62" s="9" t="str">
        <f>IF(ISNUMBER(表格1_3[[#This Row],[保證現金價值]]),IRR(($H$2:H61,表格1_3[[#This Row],[現金總值
(最差)]])),"")</f>
        <v/>
      </c>
      <c r="J62" s="10" t="str">
        <f>IF(ISNUMBER(表格1_3[[#This Row],[保證現金價值]]),IRR(($H$2:H61,表格1_3[[#This Row],[現金總值
(最佳)]])),"")</f>
        <v/>
      </c>
    </row>
    <row r="63" spans="1:10" x14ac:dyDescent="0.25">
      <c r="A63">
        <v>61</v>
      </c>
      <c r="B63">
        <f>35+表格1_3[[#This Row],[保單年度]]</f>
        <v>96</v>
      </c>
      <c r="F63" t="str">
        <f>IF(ISNUMBER(表格1_3[[#This Row],[保證現金價值]]),表格1_3[[#This Row],[保證現金價值]],"")</f>
        <v/>
      </c>
      <c r="G63" t="str">
        <f>IF(ISNUMBER(表格1_3[[#This Row],[保證現金價值]]),SUM(表格1_3[[#This Row],[保證現金價值]:[特別紅利
(非保證)]]),"")</f>
        <v/>
      </c>
      <c r="H63" s="6">
        <v>0</v>
      </c>
      <c r="I63" s="4" t="str">
        <f>IF(ISNUMBER(表格1_3[[#This Row],[保證現金價值]]),IRR(($H$2:H62,表格1_3[[#This Row],[現金總值
(最差)]])),"")</f>
        <v/>
      </c>
      <c r="J63" s="5" t="str">
        <f>IF(ISNUMBER(表格1_3[[#This Row],[保證現金價值]]),IRR(($H$2:H62,表格1_3[[#This Row],[現金總值
(最佳)]])),"")</f>
        <v/>
      </c>
    </row>
    <row r="64" spans="1:10" x14ac:dyDescent="0.25">
      <c r="A64">
        <v>62</v>
      </c>
      <c r="B64">
        <f>35+表格1_3[[#This Row],[保單年度]]</f>
        <v>97</v>
      </c>
      <c r="F64" t="str">
        <f>IF(ISNUMBER(表格1_3[[#This Row],[保證現金價值]]),表格1_3[[#This Row],[保證現金價值]],"")</f>
        <v/>
      </c>
      <c r="G64" t="str">
        <f>IF(ISNUMBER(表格1_3[[#This Row],[保證現金價值]]),SUM(表格1_3[[#This Row],[保證現金價值]:[特別紅利
(非保證)]]),"")</f>
        <v/>
      </c>
      <c r="H64" s="6">
        <v>0</v>
      </c>
      <c r="I64" s="4" t="str">
        <f>IF(ISNUMBER(表格1_3[[#This Row],[保證現金價值]]),IRR(($H$2:H63,表格1_3[[#This Row],[現金總值
(最差)]])),"")</f>
        <v/>
      </c>
      <c r="J64" s="5" t="str">
        <f>IF(ISNUMBER(表格1_3[[#This Row],[保證現金價值]]),IRR(($H$2:H63,表格1_3[[#This Row],[現金總值
(最佳)]])),"")</f>
        <v/>
      </c>
    </row>
    <row r="65" spans="1:10" x14ac:dyDescent="0.25">
      <c r="A65">
        <v>63</v>
      </c>
      <c r="B65">
        <f>35+表格1_3[[#This Row],[保單年度]]</f>
        <v>98</v>
      </c>
      <c r="F65" t="str">
        <f>IF(ISNUMBER(表格1_3[[#This Row],[保證現金價值]]),表格1_3[[#This Row],[保證現金價值]],"")</f>
        <v/>
      </c>
      <c r="G65" t="str">
        <f>IF(ISNUMBER(表格1_3[[#This Row],[保證現金價值]]),SUM(表格1_3[[#This Row],[保證現金價值]:[特別紅利
(非保證)]]),"")</f>
        <v/>
      </c>
      <c r="H65" s="6">
        <v>0</v>
      </c>
      <c r="I65" s="4" t="str">
        <f>IF(ISNUMBER(表格1_3[[#This Row],[保證現金價值]]),IRR(($H$2:H64,表格1_3[[#This Row],[現金總值
(最差)]])),"")</f>
        <v/>
      </c>
      <c r="J65" s="5" t="str">
        <f>IF(ISNUMBER(表格1_3[[#This Row],[保證現金價值]]),IRR(($H$2:H64,表格1_3[[#This Row],[現金總值
(最佳)]])),"")</f>
        <v/>
      </c>
    </row>
    <row r="66" spans="1:10" x14ac:dyDescent="0.25">
      <c r="A66">
        <v>64</v>
      </c>
      <c r="B66">
        <f>35+表格1_3[[#This Row],[保單年度]]</f>
        <v>99</v>
      </c>
      <c r="F66" t="str">
        <f>IF(ISNUMBER(表格1_3[[#This Row],[保證現金價值]]),表格1_3[[#This Row],[保證現金價值]],"")</f>
        <v/>
      </c>
      <c r="G66" t="str">
        <f>IF(ISNUMBER(表格1_3[[#This Row],[保證現金價值]]),SUM(表格1_3[[#This Row],[保證現金價值]:[特別紅利
(非保證)]]),"")</f>
        <v/>
      </c>
      <c r="H66" s="6">
        <v>0</v>
      </c>
      <c r="I66" s="4" t="str">
        <f>IF(ISNUMBER(表格1_3[[#This Row],[保證現金價值]]),IRR(($H$2:H65,表格1_3[[#This Row],[現金總值
(最差)]])),"")</f>
        <v/>
      </c>
      <c r="J66" s="5" t="str">
        <f>IF(ISNUMBER(表格1_3[[#This Row],[保證現金價值]]),IRR(($H$2:H65,表格1_3[[#This Row],[現金總值
(最佳)]])),"")</f>
        <v/>
      </c>
    </row>
    <row r="67" spans="1:10" ht="17.25" thickBot="1" x14ac:dyDescent="0.3">
      <c r="A67" s="7">
        <v>65</v>
      </c>
      <c r="B67" s="7">
        <f>35+表格1_3[[#This Row],[保單年度]]</f>
        <v>100</v>
      </c>
      <c r="C67" s="8">
        <v>560302</v>
      </c>
      <c r="D67" s="8">
        <v>837202</v>
      </c>
      <c r="E67" s="8">
        <v>16211195</v>
      </c>
      <c r="F67" s="8">
        <f>IF(ISNUMBER(表格1_3[[#This Row],[保證現金價值]]),表格1_3[[#This Row],[保證現金價值]],"")</f>
        <v>560302</v>
      </c>
      <c r="G67" s="8">
        <f>IF(ISNUMBER(表格1_3[[#This Row],[保證現金價值]]),SUM(表格1_3[[#This Row],[保證現金價值]:[特別紅利
(非保證)]]),"")</f>
        <v>17608699</v>
      </c>
      <c r="H67" s="8">
        <v>0</v>
      </c>
      <c r="I67" s="9">
        <f>IF(ISNUMBER(表格1_3[[#This Row],[保證現金價值]]),IRR(($H$2:H66,表格1_3[[#This Row],[現金總值
(最差)]])),"")</f>
        <v>1.0371669880280265E-2</v>
      </c>
      <c r="J67" s="10">
        <f>IF(ISNUMBER(表格1_3[[#This Row],[保證現金價值]]),IRR(($H$2:H66,表格1_3[[#This Row],[現金總值
(最佳)]])),"")</f>
        <v>6.9302802964499532E-2</v>
      </c>
    </row>
  </sheetData>
  <phoneticPr fontId="2" type="noConversion"/>
  <pageMargins left="0.7" right="0.7" top="0.75" bottom="0.75" header="0.3" footer="0.3"/>
  <ignoredErrors>
    <ignoredError sqref="I12:J67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年金保單</vt:lpstr>
      <vt:lpstr>非年金保單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2016-08-15T06:23:01Z</dcterms:created>
  <dcterms:modified xsi:type="dcterms:W3CDTF">2016-08-15T07:07:43Z</dcterms:modified>
</cp:coreProperties>
</file>