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Smart\SC200\"/>
    </mc:Choice>
  </mc:AlternateContent>
  <bookViews>
    <workbookView xWindow="0" yWindow="0" windowWidth="20490" windowHeight="7710"/>
  </bookViews>
  <sheets>
    <sheet name="SP500" sheetId="1" r:id="rId1"/>
  </sheets>
  <definedNames>
    <definedName name="持有期間">'SP500'!$B$1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/>
  <c r="D17" i="1"/>
  <c r="E17" i="1" s="1"/>
  <c r="D18" i="1"/>
  <c r="E18" i="1" s="1"/>
  <c r="D19" i="1"/>
  <c r="E19" i="1" s="1"/>
  <c r="E5" i="1" l="1"/>
  <c r="D4" i="1"/>
  <c r="E4" i="1"/>
  <c r="C5" i="1"/>
  <c r="D5" i="1"/>
  <c r="C6" i="1"/>
  <c r="D6" i="1" s="1"/>
  <c r="E6" i="1"/>
  <c r="C7" i="1"/>
  <c r="D7" i="1" s="1"/>
  <c r="C8" i="1"/>
  <c r="D8" i="1" s="1"/>
  <c r="C9" i="1" l="1"/>
  <c r="E7" i="1"/>
  <c r="E8" i="1"/>
  <c r="E9" i="1" l="1"/>
  <c r="D9" i="1"/>
  <c r="C10" i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D20" i="1" l="1"/>
  <c r="E20" i="1" s="1"/>
  <c r="C21" i="1"/>
  <c r="C22" i="1" l="1"/>
  <c r="D21" i="1"/>
  <c r="E21" i="1" s="1"/>
  <c r="C23" i="1" l="1"/>
  <c r="D22" i="1"/>
  <c r="E22" i="1" s="1"/>
  <c r="D23" i="1" l="1"/>
  <c r="E23" i="1" s="1"/>
  <c r="C24" i="1"/>
  <c r="C25" i="1" l="1"/>
  <c r="D24" i="1"/>
  <c r="E24" i="1" s="1"/>
  <c r="C26" i="1" l="1"/>
  <c r="D25" i="1"/>
  <c r="E25" i="1" s="1"/>
  <c r="D26" i="1" l="1"/>
  <c r="E26" i="1" s="1"/>
  <c r="C27" i="1"/>
  <c r="D27" i="1" l="1"/>
  <c r="E27" i="1" s="1"/>
  <c r="C28" i="1"/>
  <c r="D28" i="1" l="1"/>
  <c r="E28" i="1" s="1"/>
  <c r="C29" i="1"/>
  <c r="D29" i="1" l="1"/>
  <c r="E29" i="1" s="1"/>
  <c r="C30" i="1"/>
  <c r="D30" i="1" l="1"/>
  <c r="E30" i="1" s="1"/>
  <c r="C31" i="1"/>
  <c r="D31" i="1" l="1"/>
  <c r="E31" i="1" s="1"/>
  <c r="C32" i="1"/>
  <c r="C33" i="1" l="1"/>
  <c r="D32" i="1"/>
  <c r="E32" i="1" s="1"/>
  <c r="C34" i="1" l="1"/>
  <c r="D33" i="1"/>
  <c r="E33" i="1" s="1"/>
  <c r="D34" i="1" l="1"/>
  <c r="E34" i="1" s="1"/>
  <c r="C35" i="1"/>
  <c r="D35" i="1" l="1"/>
  <c r="E35" i="1" s="1"/>
  <c r="C36" i="1"/>
  <c r="D36" i="1" l="1"/>
  <c r="E36" i="1" s="1"/>
  <c r="C37" i="1"/>
  <c r="D37" i="1" l="1"/>
  <c r="E37" i="1" s="1"/>
  <c r="C38" i="1"/>
  <c r="D38" i="1" l="1"/>
  <c r="E38" i="1" s="1"/>
  <c r="C39" i="1"/>
  <c r="C40" i="1" l="1"/>
  <c r="D39" i="1"/>
  <c r="E39" i="1" s="1"/>
  <c r="D40" i="1" l="1"/>
  <c r="E40" i="1" s="1"/>
  <c r="C41" i="1"/>
  <c r="C42" i="1" l="1"/>
  <c r="D41" i="1"/>
  <c r="E41" i="1" s="1"/>
  <c r="D42" i="1" l="1"/>
  <c r="E42" i="1" s="1"/>
  <c r="C43" i="1"/>
  <c r="D43" i="1" l="1"/>
  <c r="E43" i="1" s="1"/>
  <c r="C44" i="1"/>
  <c r="C45" i="1" l="1"/>
  <c r="D44" i="1"/>
  <c r="E44" i="1" s="1"/>
  <c r="C46" i="1" l="1"/>
  <c r="D45" i="1"/>
  <c r="E45" i="1" s="1"/>
  <c r="D46" i="1" l="1"/>
  <c r="E46" i="1" s="1"/>
  <c r="C47" i="1"/>
  <c r="C48" i="1" l="1"/>
  <c r="D47" i="1"/>
  <c r="E47" i="1" s="1"/>
  <c r="C49" i="1" l="1"/>
  <c r="D48" i="1"/>
  <c r="E48" i="1" s="1"/>
  <c r="D49" i="1" l="1"/>
  <c r="E49" i="1" s="1"/>
  <c r="C50" i="1"/>
  <c r="D50" i="1" l="1"/>
  <c r="E50" i="1" s="1"/>
  <c r="C51" i="1"/>
  <c r="C52" i="1" l="1"/>
  <c r="D51" i="1"/>
  <c r="E51" i="1" s="1"/>
  <c r="D52" i="1" l="1"/>
  <c r="E52" i="1" s="1"/>
  <c r="C53" i="1"/>
  <c r="C54" i="1" l="1"/>
  <c r="D53" i="1"/>
  <c r="E53" i="1" s="1"/>
  <c r="C55" i="1" l="1"/>
  <c r="D54" i="1"/>
  <c r="E54" i="1" s="1"/>
  <c r="D55" i="1" l="1"/>
  <c r="E55" i="1" s="1"/>
  <c r="C56" i="1"/>
  <c r="C57" i="1" l="1"/>
  <c r="D56" i="1"/>
  <c r="E56" i="1" s="1"/>
  <c r="D57" i="1" l="1"/>
  <c r="E57" i="1" s="1"/>
  <c r="C58" i="1"/>
  <c r="D58" i="1" l="1"/>
  <c r="E58" i="1" s="1"/>
  <c r="C59" i="1"/>
  <c r="C60" i="1" l="1"/>
  <c r="D59" i="1"/>
  <c r="E59" i="1" s="1"/>
  <c r="C61" i="1" l="1"/>
  <c r="D60" i="1"/>
  <c r="E60" i="1" s="1"/>
  <c r="C62" i="1" l="1"/>
  <c r="D61" i="1"/>
  <c r="E61" i="1" s="1"/>
  <c r="C63" i="1" l="1"/>
  <c r="D62" i="1"/>
  <c r="E62" i="1" s="1"/>
  <c r="C64" i="1" l="1"/>
  <c r="D63" i="1"/>
  <c r="E63" i="1" s="1"/>
  <c r="C65" i="1" l="1"/>
  <c r="D64" i="1"/>
  <c r="E64" i="1" s="1"/>
  <c r="C66" i="1" l="1"/>
  <c r="D65" i="1"/>
  <c r="E65" i="1" s="1"/>
  <c r="C67" i="1" l="1"/>
  <c r="D66" i="1"/>
  <c r="E66" i="1" s="1"/>
  <c r="D67" i="1" l="1"/>
  <c r="E67" i="1" s="1"/>
  <c r="C68" i="1"/>
  <c r="C69" i="1" l="1"/>
  <c r="D68" i="1"/>
  <c r="E68" i="1" s="1"/>
  <c r="C70" i="1" l="1"/>
  <c r="D69" i="1"/>
  <c r="E69" i="1" s="1"/>
  <c r="D70" i="1" l="1"/>
  <c r="E70" i="1" s="1"/>
  <c r="C71" i="1"/>
  <c r="C72" i="1" l="1"/>
  <c r="D71" i="1"/>
  <c r="E71" i="1" s="1"/>
  <c r="D72" i="1" l="1"/>
  <c r="E72" i="1" s="1"/>
  <c r="C73" i="1"/>
  <c r="C74" i="1" l="1"/>
  <c r="D73" i="1"/>
  <c r="E73" i="1" s="1"/>
  <c r="C75" i="1" l="1"/>
  <c r="D74" i="1"/>
  <c r="E74" i="1" s="1"/>
  <c r="C76" i="1" l="1"/>
  <c r="D75" i="1"/>
  <c r="E75" i="1" s="1"/>
  <c r="C77" i="1" l="1"/>
  <c r="D76" i="1"/>
  <c r="E76" i="1" s="1"/>
  <c r="D77" i="1" l="1"/>
  <c r="E77" i="1" s="1"/>
  <c r="C78" i="1"/>
  <c r="D78" i="1" l="1"/>
  <c r="E78" i="1" s="1"/>
  <c r="C79" i="1"/>
  <c r="D79" i="1" l="1"/>
  <c r="E79" i="1" s="1"/>
  <c r="C80" i="1"/>
  <c r="D80" i="1" l="1"/>
  <c r="E80" i="1" s="1"/>
  <c r="C81" i="1"/>
  <c r="D81" i="1" l="1"/>
  <c r="E81" i="1" s="1"/>
  <c r="C82" i="1"/>
  <c r="D82" i="1" l="1"/>
  <c r="E82" i="1" s="1"/>
  <c r="C83" i="1"/>
  <c r="D83" i="1" l="1"/>
  <c r="E83" i="1" s="1"/>
  <c r="C84" i="1"/>
  <c r="D84" i="1" l="1"/>
  <c r="E84" i="1" s="1"/>
  <c r="C85" i="1"/>
  <c r="D85" i="1" l="1"/>
  <c r="E85" i="1" s="1"/>
  <c r="C86" i="1"/>
  <c r="C87" i="1" l="1"/>
  <c r="D86" i="1"/>
  <c r="E86" i="1" s="1"/>
  <c r="D87" i="1" l="1"/>
  <c r="E87" i="1" s="1"/>
  <c r="C88" i="1"/>
  <c r="D88" i="1" l="1"/>
  <c r="E88" i="1" s="1"/>
  <c r="C89" i="1"/>
  <c r="D89" i="1" l="1"/>
  <c r="E89" i="1" s="1"/>
  <c r="C90" i="1"/>
  <c r="C91" i="1" l="1"/>
  <c r="D90" i="1"/>
  <c r="E90" i="1" s="1"/>
  <c r="C92" i="1" l="1"/>
  <c r="D91" i="1"/>
  <c r="E91" i="1" s="1"/>
  <c r="C93" i="1" l="1"/>
  <c r="D92" i="1"/>
  <c r="E92" i="1" s="1"/>
  <c r="D93" i="1" l="1"/>
  <c r="E93" i="1" s="1"/>
  <c r="C94" i="1"/>
  <c r="D94" i="1" l="1"/>
  <c r="E94" i="1" s="1"/>
  <c r="C95" i="1"/>
  <c r="C96" i="1" l="1"/>
  <c r="D95" i="1"/>
  <c r="E95" i="1" s="1"/>
  <c r="C97" i="1" l="1"/>
  <c r="D96" i="1"/>
  <c r="E96" i="1" s="1"/>
  <c r="C98" i="1" l="1"/>
  <c r="D97" i="1"/>
  <c r="E97" i="1" s="1"/>
  <c r="D98" i="1" l="1"/>
  <c r="E98" i="1" s="1"/>
  <c r="C99" i="1"/>
  <c r="C100" i="1" l="1"/>
  <c r="D99" i="1"/>
  <c r="E99" i="1" s="1"/>
  <c r="C101" i="1" l="1"/>
  <c r="D100" i="1"/>
  <c r="E100" i="1" s="1"/>
  <c r="C102" i="1" l="1"/>
  <c r="D101" i="1"/>
  <c r="E101" i="1" s="1"/>
  <c r="D102" i="1" l="1"/>
  <c r="E102" i="1" s="1"/>
  <c r="C103" i="1"/>
  <c r="C104" i="1" l="1"/>
  <c r="D103" i="1"/>
  <c r="E103" i="1" s="1"/>
  <c r="C105" i="1" l="1"/>
  <c r="D104" i="1"/>
  <c r="E104" i="1" s="1"/>
  <c r="C106" i="1" l="1"/>
  <c r="D105" i="1"/>
  <c r="E105" i="1" s="1"/>
  <c r="C107" i="1" l="1"/>
  <c r="D106" i="1"/>
  <c r="E106" i="1" s="1"/>
  <c r="C108" i="1" l="1"/>
  <c r="D107" i="1"/>
  <c r="E107" i="1" s="1"/>
  <c r="C109" i="1" l="1"/>
  <c r="D108" i="1"/>
  <c r="E108" i="1" s="1"/>
  <c r="D109" i="1" l="1"/>
  <c r="E109" i="1" s="1"/>
  <c r="C110" i="1"/>
  <c r="C111" i="1" l="1"/>
  <c r="D110" i="1"/>
  <c r="E110" i="1" s="1"/>
  <c r="C112" i="1" l="1"/>
  <c r="D111" i="1"/>
  <c r="E111" i="1" s="1"/>
  <c r="C113" i="1" l="1"/>
  <c r="D112" i="1"/>
  <c r="E112" i="1" s="1"/>
  <c r="D113" i="1" l="1"/>
  <c r="E113" i="1" s="1"/>
  <c r="C114" i="1"/>
  <c r="C115" i="1" l="1"/>
  <c r="D114" i="1"/>
  <c r="E114" i="1" s="1"/>
  <c r="C116" i="1" l="1"/>
  <c r="D115" i="1"/>
  <c r="E115" i="1" s="1"/>
  <c r="C117" i="1" l="1"/>
  <c r="D116" i="1"/>
  <c r="E116" i="1" s="1"/>
  <c r="D117" i="1" l="1"/>
  <c r="E117" i="1" s="1"/>
  <c r="C118" i="1"/>
  <c r="C119" i="1" l="1"/>
  <c r="D118" i="1"/>
  <c r="E118" i="1" s="1"/>
  <c r="C120" i="1" l="1"/>
  <c r="D119" i="1"/>
  <c r="E119" i="1" s="1"/>
  <c r="C121" i="1" l="1"/>
  <c r="D120" i="1"/>
  <c r="E120" i="1" s="1"/>
  <c r="C122" i="1" l="1"/>
  <c r="D121" i="1"/>
  <c r="E121" i="1" s="1"/>
  <c r="C123" i="1" l="1"/>
  <c r="D122" i="1"/>
  <c r="E122" i="1" s="1"/>
  <c r="C124" i="1" l="1"/>
  <c r="D123" i="1"/>
  <c r="E123" i="1" s="1"/>
  <c r="D124" i="1" l="1"/>
  <c r="E124" i="1" s="1"/>
  <c r="C125" i="1"/>
  <c r="C126" i="1" l="1"/>
  <c r="D125" i="1"/>
  <c r="E125" i="1" s="1"/>
  <c r="C127" i="1" l="1"/>
  <c r="D126" i="1"/>
  <c r="E126" i="1" s="1"/>
  <c r="C128" i="1" l="1"/>
  <c r="D127" i="1"/>
  <c r="E127" i="1" s="1"/>
  <c r="C129" i="1" l="1"/>
  <c r="D128" i="1"/>
  <c r="E128" i="1" s="1"/>
  <c r="C130" i="1" l="1"/>
  <c r="D129" i="1"/>
  <c r="E129" i="1" s="1"/>
  <c r="C131" i="1" l="1"/>
  <c r="D130" i="1"/>
  <c r="E130" i="1" s="1"/>
  <c r="C132" i="1" l="1"/>
  <c r="D131" i="1"/>
  <c r="E131" i="1" s="1"/>
  <c r="D132" i="1" l="1"/>
  <c r="E132" i="1" s="1"/>
  <c r="C133" i="1"/>
  <c r="C134" i="1" l="1"/>
  <c r="D133" i="1"/>
  <c r="E133" i="1" s="1"/>
  <c r="C135" i="1" l="1"/>
  <c r="D134" i="1"/>
  <c r="E134" i="1" s="1"/>
  <c r="C136" i="1" l="1"/>
  <c r="D135" i="1"/>
  <c r="E135" i="1" s="1"/>
  <c r="C137" i="1" l="1"/>
  <c r="D136" i="1"/>
  <c r="E136" i="1" s="1"/>
  <c r="C138" i="1" l="1"/>
  <c r="D137" i="1"/>
  <c r="E137" i="1" s="1"/>
  <c r="C139" i="1" l="1"/>
  <c r="D138" i="1"/>
  <c r="E138" i="1" s="1"/>
  <c r="C140" i="1" l="1"/>
  <c r="D139" i="1"/>
  <c r="E139" i="1" s="1"/>
  <c r="C141" i="1" l="1"/>
  <c r="D141" i="1" s="1"/>
  <c r="E141" i="1" s="1"/>
  <c r="D140" i="1"/>
  <c r="E140" i="1" s="1"/>
</calcChain>
</file>

<file path=xl/sharedStrings.xml><?xml version="1.0" encoding="utf-8"?>
<sst xmlns="http://schemas.openxmlformats.org/spreadsheetml/2006/main" count="6" uniqueCount="6">
  <si>
    <t>持有期間</t>
    <phoneticPr fontId="2" type="noConversion"/>
  </si>
  <si>
    <t>Date</t>
  </si>
  <si>
    <t>月數</t>
    <phoneticPr fontId="2" type="noConversion"/>
  </si>
  <si>
    <t>滾動回報</t>
    <phoneticPr fontId="2" type="noConversion"/>
  </si>
  <si>
    <t>買進價</t>
    <phoneticPr fontId="2" type="noConversion"/>
  </si>
  <si>
    <t>配息還原價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</si>
</sst>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176" fontId="3" fillId="0" borderId="0" xfId="1" applyNumberFormat="1" applyFont="1">
      <alignment vertical="center"/>
    </xf>
    <xf numFmtId="0" fontId="4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</cellXfs>
  <cellStyles count="2">
    <cellStyle name="一般" xfId="0" builtinId="0"/>
    <cellStyle name="百分比" xfId="1" builtinId="5"/>
  </cellStyles>
  <dxfs count="7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33077101074657E-2"/>
          <c:y val="4.9874090282325256E-2"/>
          <c:w val="0.81137080395507311"/>
          <c:h val="0.780038651355193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'SP500'!$E$3</c:f>
              <c:strCache>
                <c:ptCount val="1"/>
                <c:pt idx="0">
                  <c:v>滾動回報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'SP500'!$A$4:$A$141</c:f>
              <c:numCache>
                <c:formatCode>m/d/yyyy</c:formatCode>
                <c:ptCount val="138"/>
                <c:pt idx="0">
                  <c:v>37895</c:v>
                </c:pt>
                <c:pt idx="1">
                  <c:v>37928</c:v>
                </c:pt>
                <c:pt idx="2">
                  <c:v>37956</c:v>
                </c:pt>
                <c:pt idx="3">
                  <c:v>37988</c:v>
                </c:pt>
                <c:pt idx="4">
                  <c:v>38019</c:v>
                </c:pt>
                <c:pt idx="5">
                  <c:v>38047</c:v>
                </c:pt>
                <c:pt idx="6">
                  <c:v>38078</c:v>
                </c:pt>
                <c:pt idx="7">
                  <c:v>38110</c:v>
                </c:pt>
                <c:pt idx="8">
                  <c:v>38139</c:v>
                </c:pt>
                <c:pt idx="9">
                  <c:v>38169</c:v>
                </c:pt>
                <c:pt idx="10">
                  <c:v>38201</c:v>
                </c:pt>
                <c:pt idx="11">
                  <c:v>38231</c:v>
                </c:pt>
                <c:pt idx="12">
                  <c:v>38261</c:v>
                </c:pt>
                <c:pt idx="13">
                  <c:v>38292</c:v>
                </c:pt>
                <c:pt idx="14">
                  <c:v>38322</c:v>
                </c:pt>
                <c:pt idx="15">
                  <c:v>38355</c:v>
                </c:pt>
                <c:pt idx="16">
                  <c:v>38384</c:v>
                </c:pt>
                <c:pt idx="17">
                  <c:v>38412</c:v>
                </c:pt>
                <c:pt idx="18">
                  <c:v>38443</c:v>
                </c:pt>
                <c:pt idx="19">
                  <c:v>38474</c:v>
                </c:pt>
                <c:pt idx="20">
                  <c:v>38504</c:v>
                </c:pt>
                <c:pt idx="21">
                  <c:v>38534</c:v>
                </c:pt>
                <c:pt idx="22">
                  <c:v>38565</c:v>
                </c:pt>
                <c:pt idx="23">
                  <c:v>38596</c:v>
                </c:pt>
                <c:pt idx="24">
                  <c:v>38628</c:v>
                </c:pt>
                <c:pt idx="25">
                  <c:v>38657</c:v>
                </c:pt>
                <c:pt idx="26">
                  <c:v>38687</c:v>
                </c:pt>
                <c:pt idx="27">
                  <c:v>38720</c:v>
                </c:pt>
                <c:pt idx="28">
                  <c:v>38749</c:v>
                </c:pt>
                <c:pt idx="29">
                  <c:v>38777</c:v>
                </c:pt>
                <c:pt idx="30">
                  <c:v>38810</c:v>
                </c:pt>
                <c:pt idx="31">
                  <c:v>38838</c:v>
                </c:pt>
                <c:pt idx="32">
                  <c:v>38869</c:v>
                </c:pt>
                <c:pt idx="33">
                  <c:v>38901</c:v>
                </c:pt>
                <c:pt idx="34">
                  <c:v>38930</c:v>
                </c:pt>
                <c:pt idx="35">
                  <c:v>38961</c:v>
                </c:pt>
                <c:pt idx="36">
                  <c:v>38992</c:v>
                </c:pt>
                <c:pt idx="37">
                  <c:v>39022</c:v>
                </c:pt>
                <c:pt idx="38">
                  <c:v>39052</c:v>
                </c:pt>
                <c:pt idx="39">
                  <c:v>39085</c:v>
                </c:pt>
                <c:pt idx="40">
                  <c:v>39114</c:v>
                </c:pt>
                <c:pt idx="41">
                  <c:v>39142</c:v>
                </c:pt>
                <c:pt idx="42">
                  <c:v>39174</c:v>
                </c:pt>
                <c:pt idx="43">
                  <c:v>39203</c:v>
                </c:pt>
                <c:pt idx="44">
                  <c:v>39234</c:v>
                </c:pt>
                <c:pt idx="45">
                  <c:v>39265</c:v>
                </c:pt>
                <c:pt idx="46">
                  <c:v>39295</c:v>
                </c:pt>
                <c:pt idx="47">
                  <c:v>39329</c:v>
                </c:pt>
                <c:pt idx="48">
                  <c:v>39356</c:v>
                </c:pt>
                <c:pt idx="49">
                  <c:v>39387</c:v>
                </c:pt>
                <c:pt idx="50">
                  <c:v>39419</c:v>
                </c:pt>
                <c:pt idx="51">
                  <c:v>39449</c:v>
                </c:pt>
                <c:pt idx="52">
                  <c:v>39479</c:v>
                </c:pt>
                <c:pt idx="53">
                  <c:v>39510</c:v>
                </c:pt>
                <c:pt idx="54">
                  <c:v>39539</c:v>
                </c:pt>
                <c:pt idx="55">
                  <c:v>39569</c:v>
                </c:pt>
                <c:pt idx="56">
                  <c:v>39601</c:v>
                </c:pt>
                <c:pt idx="57">
                  <c:v>39630</c:v>
                </c:pt>
                <c:pt idx="58">
                  <c:v>39661</c:v>
                </c:pt>
                <c:pt idx="59">
                  <c:v>39693</c:v>
                </c:pt>
                <c:pt idx="60">
                  <c:v>39722</c:v>
                </c:pt>
                <c:pt idx="61">
                  <c:v>39755</c:v>
                </c:pt>
                <c:pt idx="62">
                  <c:v>39783</c:v>
                </c:pt>
                <c:pt idx="63">
                  <c:v>39815</c:v>
                </c:pt>
                <c:pt idx="64">
                  <c:v>39846</c:v>
                </c:pt>
                <c:pt idx="65">
                  <c:v>39874</c:v>
                </c:pt>
                <c:pt idx="66">
                  <c:v>39904</c:v>
                </c:pt>
                <c:pt idx="67">
                  <c:v>39934</c:v>
                </c:pt>
                <c:pt idx="68">
                  <c:v>39965</c:v>
                </c:pt>
                <c:pt idx="69">
                  <c:v>39995</c:v>
                </c:pt>
                <c:pt idx="70">
                  <c:v>40028</c:v>
                </c:pt>
                <c:pt idx="71">
                  <c:v>40057</c:v>
                </c:pt>
                <c:pt idx="72">
                  <c:v>40087</c:v>
                </c:pt>
                <c:pt idx="73">
                  <c:v>40119</c:v>
                </c:pt>
                <c:pt idx="74">
                  <c:v>40148</c:v>
                </c:pt>
                <c:pt idx="75">
                  <c:v>40182</c:v>
                </c:pt>
                <c:pt idx="76">
                  <c:v>40210</c:v>
                </c:pt>
                <c:pt idx="77">
                  <c:v>40238</c:v>
                </c:pt>
                <c:pt idx="78">
                  <c:v>40269</c:v>
                </c:pt>
                <c:pt idx="79">
                  <c:v>40301</c:v>
                </c:pt>
                <c:pt idx="80">
                  <c:v>40330</c:v>
                </c:pt>
                <c:pt idx="81">
                  <c:v>40360</c:v>
                </c:pt>
                <c:pt idx="82">
                  <c:v>40392</c:v>
                </c:pt>
                <c:pt idx="83">
                  <c:v>40422</c:v>
                </c:pt>
                <c:pt idx="84">
                  <c:v>40452</c:v>
                </c:pt>
                <c:pt idx="85">
                  <c:v>40483</c:v>
                </c:pt>
                <c:pt idx="86">
                  <c:v>40513</c:v>
                </c:pt>
                <c:pt idx="87">
                  <c:v>40546</c:v>
                </c:pt>
                <c:pt idx="88">
                  <c:v>40575</c:v>
                </c:pt>
                <c:pt idx="89">
                  <c:v>40603</c:v>
                </c:pt>
                <c:pt idx="90">
                  <c:v>40634</c:v>
                </c:pt>
                <c:pt idx="91">
                  <c:v>40665</c:v>
                </c:pt>
                <c:pt idx="92">
                  <c:v>40695</c:v>
                </c:pt>
                <c:pt idx="93">
                  <c:v>40725</c:v>
                </c:pt>
                <c:pt idx="94">
                  <c:v>40756</c:v>
                </c:pt>
                <c:pt idx="95">
                  <c:v>40787</c:v>
                </c:pt>
                <c:pt idx="96">
                  <c:v>40819</c:v>
                </c:pt>
                <c:pt idx="97">
                  <c:v>40848</c:v>
                </c:pt>
                <c:pt idx="98">
                  <c:v>40878</c:v>
                </c:pt>
                <c:pt idx="99">
                  <c:v>40911</c:v>
                </c:pt>
                <c:pt idx="100">
                  <c:v>40940</c:v>
                </c:pt>
                <c:pt idx="101">
                  <c:v>40969</c:v>
                </c:pt>
                <c:pt idx="102">
                  <c:v>41001</c:v>
                </c:pt>
                <c:pt idx="103">
                  <c:v>41030</c:v>
                </c:pt>
                <c:pt idx="104">
                  <c:v>41061</c:v>
                </c:pt>
                <c:pt idx="105">
                  <c:v>41092</c:v>
                </c:pt>
                <c:pt idx="106">
                  <c:v>41122</c:v>
                </c:pt>
                <c:pt idx="107">
                  <c:v>41156</c:v>
                </c:pt>
                <c:pt idx="108">
                  <c:v>41183</c:v>
                </c:pt>
                <c:pt idx="109">
                  <c:v>41214</c:v>
                </c:pt>
                <c:pt idx="110">
                  <c:v>41246</c:v>
                </c:pt>
                <c:pt idx="111">
                  <c:v>41276</c:v>
                </c:pt>
                <c:pt idx="112">
                  <c:v>41306</c:v>
                </c:pt>
                <c:pt idx="113">
                  <c:v>41334</c:v>
                </c:pt>
                <c:pt idx="114">
                  <c:v>41365</c:v>
                </c:pt>
                <c:pt idx="115">
                  <c:v>41395</c:v>
                </c:pt>
                <c:pt idx="116">
                  <c:v>41428</c:v>
                </c:pt>
                <c:pt idx="117">
                  <c:v>41456</c:v>
                </c:pt>
                <c:pt idx="118">
                  <c:v>41487</c:v>
                </c:pt>
                <c:pt idx="119">
                  <c:v>41520</c:v>
                </c:pt>
                <c:pt idx="120">
                  <c:v>41548</c:v>
                </c:pt>
                <c:pt idx="121">
                  <c:v>41579</c:v>
                </c:pt>
                <c:pt idx="122">
                  <c:v>41610</c:v>
                </c:pt>
                <c:pt idx="123">
                  <c:v>41641</c:v>
                </c:pt>
                <c:pt idx="124">
                  <c:v>41673</c:v>
                </c:pt>
                <c:pt idx="125">
                  <c:v>41701</c:v>
                </c:pt>
                <c:pt idx="126">
                  <c:v>41730</c:v>
                </c:pt>
                <c:pt idx="127">
                  <c:v>41760</c:v>
                </c:pt>
                <c:pt idx="128">
                  <c:v>41792</c:v>
                </c:pt>
                <c:pt idx="129">
                  <c:v>41821</c:v>
                </c:pt>
                <c:pt idx="130">
                  <c:v>41852</c:v>
                </c:pt>
                <c:pt idx="131">
                  <c:v>41884</c:v>
                </c:pt>
                <c:pt idx="132">
                  <c:v>41913</c:v>
                </c:pt>
                <c:pt idx="133">
                  <c:v>41946</c:v>
                </c:pt>
                <c:pt idx="134">
                  <c:v>41974</c:v>
                </c:pt>
                <c:pt idx="135">
                  <c:v>42006</c:v>
                </c:pt>
                <c:pt idx="136">
                  <c:v>42037</c:v>
                </c:pt>
                <c:pt idx="137">
                  <c:v>42065</c:v>
                </c:pt>
              </c:numCache>
            </c:numRef>
          </c:cat>
          <c:val>
            <c:numRef>
              <c:f>'SP500'!$E$4:$E$141</c:f>
              <c:numCache>
                <c:formatCode>0.0%</c:formatCod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0.10809284897413352</c:v>
                </c:pt>
                <c:pt idx="37">
                  <c:v>0.11107195117590477</c:v>
                </c:pt>
                <c:pt idx="38">
                  <c:v>9.9026500220222857E-2</c:v>
                </c:pt>
                <c:pt idx="39">
                  <c:v>9.7467471266036776E-2</c:v>
                </c:pt>
                <c:pt idx="40">
                  <c:v>8.629456674826344E-2</c:v>
                </c:pt>
                <c:pt idx="41">
                  <c:v>9.4658455140464781E-2</c:v>
                </c:pt>
                <c:pt idx="42">
                  <c:v>0.11563264555888089</c:v>
                </c:pt>
                <c:pt idx="43">
                  <c:v>0.12115104654962058</c:v>
                </c:pt>
                <c:pt idx="44">
                  <c:v>0.11001121650479848</c:v>
                </c:pt>
                <c:pt idx="45">
                  <c:v>0.11033315193520934</c:v>
                </c:pt>
                <c:pt idx="46">
                  <c:v>0.113806656096479</c:v>
                </c:pt>
                <c:pt idx="47">
                  <c:v>0.12323739782656881</c:v>
                </c:pt>
                <c:pt idx="48">
                  <c:v>0.12344011821784717</c:v>
                </c:pt>
                <c:pt idx="49">
                  <c:v>9.5514898324311662E-2</c:v>
                </c:pt>
                <c:pt idx="50">
                  <c:v>8.1752718863403087E-2</c:v>
                </c:pt>
                <c:pt idx="51">
                  <c:v>6.8441333368941246E-2</c:v>
                </c:pt>
                <c:pt idx="52">
                  <c:v>5.2733910488434309E-2</c:v>
                </c:pt>
                <c:pt idx="53">
                  <c:v>5.5904618985768886E-2</c:v>
                </c:pt>
                <c:pt idx="54">
                  <c:v>7.7840503450799944E-2</c:v>
                </c:pt>
                <c:pt idx="55">
                  <c:v>7.2228503911120082E-2</c:v>
                </c:pt>
                <c:pt idx="56">
                  <c:v>4.2532749582779264E-2</c:v>
                </c:pt>
                <c:pt idx="57">
                  <c:v>2.6950106035881168E-2</c:v>
                </c:pt>
                <c:pt idx="58">
                  <c:v>3.5217984068910219E-2</c:v>
                </c:pt>
                <c:pt idx="59">
                  <c:v>-4.5899263842632393E-4</c:v>
                </c:pt>
                <c:pt idx="60">
                  <c:v>-5.2556885294158584E-2</c:v>
                </c:pt>
                <c:pt idx="61">
                  <c:v>-9.0720057345708455E-2</c:v>
                </c:pt>
                <c:pt idx="62">
                  <c:v>-8.6858828801800389E-2</c:v>
                </c:pt>
                <c:pt idx="63">
                  <c:v>-0.12302150706659938</c:v>
                </c:pt>
                <c:pt idx="64">
                  <c:v>-0.16235759238353503</c:v>
                </c:pt>
                <c:pt idx="65">
                  <c:v>-0.14140380322713042</c:v>
                </c:pt>
                <c:pt idx="66">
                  <c:v>-0.11429364316127422</c:v>
                </c:pt>
                <c:pt idx="67">
                  <c:v>-8.5409247738723215E-2</c:v>
                </c:pt>
                <c:pt idx="68">
                  <c:v>-8.647999733690892E-2</c:v>
                </c:pt>
                <c:pt idx="69">
                  <c:v>-6.4116089172427587E-2</c:v>
                </c:pt>
                <c:pt idx="70">
                  <c:v>-5.9266270342626257E-2</c:v>
                </c:pt>
                <c:pt idx="71">
                  <c:v>-5.6522528480441148E-2</c:v>
                </c:pt>
                <c:pt idx="72">
                  <c:v>-7.3245777470204415E-2</c:v>
                </c:pt>
                <c:pt idx="73">
                  <c:v>-5.9948163041046373E-2</c:v>
                </c:pt>
                <c:pt idx="74">
                  <c:v>-5.8090596839318734E-2</c:v>
                </c:pt>
                <c:pt idx="75">
                  <c:v>-7.530305291800074E-2</c:v>
                </c:pt>
                <c:pt idx="76">
                  <c:v>-5.8569566323896483E-2</c:v>
                </c:pt>
                <c:pt idx="77">
                  <c:v>-4.2800820858091448E-2</c:v>
                </c:pt>
                <c:pt idx="78">
                  <c:v>-5.2051371049438994E-2</c:v>
                </c:pt>
                <c:pt idx="79">
                  <c:v>-9.0566537787397261E-2</c:v>
                </c:pt>
                <c:pt idx="80">
                  <c:v>-0.10323813879881702</c:v>
                </c:pt>
                <c:pt idx="81">
                  <c:v>-7.0838575034964518E-2</c:v>
                </c:pt>
                <c:pt idx="82">
                  <c:v>-9.0337543283999983E-2</c:v>
                </c:pt>
                <c:pt idx="83">
                  <c:v>-7.4512012257481011E-2</c:v>
                </c:pt>
                <c:pt idx="84">
                  <c:v>-6.6526494448483062E-2</c:v>
                </c:pt>
                <c:pt idx="85">
                  <c:v>-5.3419235560586746E-2</c:v>
                </c:pt>
                <c:pt idx="86">
                  <c:v>-2.817366674044065E-2</c:v>
                </c:pt>
                <c:pt idx="87">
                  <c:v>2.5317792239048343E-4</c:v>
                </c:pt>
                <c:pt idx="88">
                  <c:v>2.0383494035571541E-2</c:v>
                </c:pt>
                <c:pt idx="89">
                  <c:v>2.3432171970663308E-2</c:v>
                </c:pt>
                <c:pt idx="90">
                  <c:v>1.7412115404401074E-2</c:v>
                </c:pt>
                <c:pt idx="91">
                  <c:v>8.6334879704257975E-3</c:v>
                </c:pt>
                <c:pt idx="92">
                  <c:v>3.2095534250597198E-2</c:v>
                </c:pt>
                <c:pt idx="93">
                  <c:v>2.8339893724459973E-2</c:v>
                </c:pt>
                <c:pt idx="94">
                  <c:v>4.3705069288281044E-3</c:v>
                </c:pt>
                <c:pt idx="95">
                  <c:v>1.3352183788821366E-2</c:v>
                </c:pt>
                <c:pt idx="96">
                  <c:v>0.10855587161763314</c:v>
                </c:pt>
                <c:pt idx="97">
                  <c:v>0.13149063003838901</c:v>
                </c:pt>
                <c:pt idx="98">
                  <c:v>0.13167702393357983</c:v>
                </c:pt>
                <c:pt idx="99">
                  <c:v>0.17592601878148492</c:v>
                </c:pt>
                <c:pt idx="100">
                  <c:v>0.2288875389374096</c:v>
                </c:pt>
                <c:pt idx="101">
                  <c:v>0.21244906095948241</c:v>
                </c:pt>
                <c:pt idx="102">
                  <c:v>0.17807086974748598</c:v>
                </c:pt>
                <c:pt idx="103">
                  <c:v>0.1380020167156023</c:v>
                </c:pt>
                <c:pt idx="104">
                  <c:v>0.15162639285899174</c:v>
                </c:pt>
                <c:pt idx="105">
                  <c:v>0.13131136470888305</c:v>
                </c:pt>
                <c:pt idx="106">
                  <c:v>0.12742863550381595</c:v>
                </c:pt>
                <c:pt idx="107">
                  <c:v>0.12412730050764814</c:v>
                </c:pt>
                <c:pt idx="108">
                  <c:v>0.12446718657384878</c:v>
                </c:pt>
                <c:pt idx="109">
                  <c:v>0.10625061211788767</c:v>
                </c:pt>
                <c:pt idx="110">
                  <c:v>0.10288868951967431</c:v>
                </c:pt>
                <c:pt idx="111">
                  <c:v>0.13213464546730544</c:v>
                </c:pt>
                <c:pt idx="112">
                  <c:v>0.12608828079181764</c:v>
                </c:pt>
                <c:pt idx="113">
                  <c:v>0.11875228756677637</c:v>
                </c:pt>
                <c:pt idx="114">
                  <c:v>0.11995073251198547</c:v>
                </c:pt>
                <c:pt idx="115">
                  <c:v>0.15574950295934198</c:v>
                </c:pt>
                <c:pt idx="116">
                  <c:v>0.16915993373259708</c:v>
                </c:pt>
                <c:pt idx="117">
                  <c:v>0.16383072904564977</c:v>
                </c:pt>
                <c:pt idx="118">
                  <c:v>0.1691281787657167</c:v>
                </c:pt>
                <c:pt idx="119">
                  <c:v>0.15067428330945881</c:v>
                </c:pt>
                <c:pt idx="120">
                  <c:v>0.15328597763875806</c:v>
                </c:pt>
                <c:pt idx="121">
                  <c:v>0.16314508840950165</c:v>
                </c:pt>
                <c:pt idx="122">
                  <c:v>0.14993872585366808</c:v>
                </c:pt>
                <c:pt idx="123">
                  <c:v>0.13010705896844135</c:v>
                </c:pt>
                <c:pt idx="124">
                  <c:v>0.1335842679415627</c:v>
                </c:pt>
                <c:pt idx="125">
                  <c:v>0.13632180883865502</c:v>
                </c:pt>
                <c:pt idx="126">
                  <c:v>0.12904123523096556</c:v>
                </c:pt>
                <c:pt idx="127">
                  <c:v>0.14057827684578456</c:v>
                </c:pt>
                <c:pt idx="128">
                  <c:v>0.15320076057170501</c:v>
                </c:pt>
                <c:pt idx="129">
                  <c:v>0.15547633257512083</c:v>
                </c:pt>
                <c:pt idx="130">
                  <c:v>0.18767239271562525</c:v>
                </c:pt>
                <c:pt idx="131">
                  <c:v>0.20734790025364441</c:v>
                </c:pt>
                <c:pt idx="132">
                  <c:v>0.18011462340053055</c:v>
                </c:pt>
                <c:pt idx="133">
                  <c:v>0.19067674206934554</c:v>
                </c:pt>
                <c:pt idx="134">
                  <c:v>0.18630378680117404</c:v>
                </c:pt>
                <c:pt idx="135">
                  <c:v>0.16081518336078612</c:v>
                </c:pt>
                <c:pt idx="136">
                  <c:v>0.16491077965941084</c:v>
                </c:pt>
                <c:pt idx="137">
                  <c:v>0.15635641282957102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252424"/>
        <c:axId val="379252032"/>
      </c:barChart>
      <c:lineChart>
        <c:grouping val="standard"/>
        <c:varyColors val="0"/>
        <c:ser>
          <c:idx val="0"/>
          <c:order val="0"/>
          <c:tx>
            <c:strRef>
              <c:f>'SP500'!$B$3</c:f>
              <c:strCache>
                <c:ptCount val="1"/>
                <c:pt idx="0">
                  <c:v>配息還原價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'SP500'!$A$4:$A$141</c:f>
              <c:numCache>
                <c:formatCode>m/d/yyyy</c:formatCode>
                <c:ptCount val="138"/>
                <c:pt idx="0">
                  <c:v>37895</c:v>
                </c:pt>
                <c:pt idx="1">
                  <c:v>37928</c:v>
                </c:pt>
                <c:pt idx="2">
                  <c:v>37956</c:v>
                </c:pt>
                <c:pt idx="3">
                  <c:v>37988</c:v>
                </c:pt>
                <c:pt idx="4">
                  <c:v>38019</c:v>
                </c:pt>
                <c:pt idx="5">
                  <c:v>38047</c:v>
                </c:pt>
                <c:pt idx="6">
                  <c:v>38078</c:v>
                </c:pt>
                <c:pt idx="7">
                  <c:v>38110</c:v>
                </c:pt>
                <c:pt idx="8">
                  <c:v>38139</c:v>
                </c:pt>
                <c:pt idx="9">
                  <c:v>38169</c:v>
                </c:pt>
                <c:pt idx="10">
                  <c:v>38201</c:v>
                </c:pt>
                <c:pt idx="11">
                  <c:v>38231</c:v>
                </c:pt>
                <c:pt idx="12">
                  <c:v>38261</c:v>
                </c:pt>
                <c:pt idx="13">
                  <c:v>38292</c:v>
                </c:pt>
                <c:pt idx="14">
                  <c:v>38322</c:v>
                </c:pt>
                <c:pt idx="15">
                  <c:v>38355</c:v>
                </c:pt>
                <c:pt idx="16">
                  <c:v>38384</c:v>
                </c:pt>
                <c:pt idx="17">
                  <c:v>38412</c:v>
                </c:pt>
                <c:pt idx="18">
                  <c:v>38443</c:v>
                </c:pt>
                <c:pt idx="19">
                  <c:v>38474</c:v>
                </c:pt>
                <c:pt idx="20">
                  <c:v>38504</c:v>
                </c:pt>
                <c:pt idx="21">
                  <c:v>38534</c:v>
                </c:pt>
                <c:pt idx="22">
                  <c:v>38565</c:v>
                </c:pt>
                <c:pt idx="23">
                  <c:v>38596</c:v>
                </c:pt>
                <c:pt idx="24">
                  <c:v>38628</c:v>
                </c:pt>
                <c:pt idx="25">
                  <c:v>38657</c:v>
                </c:pt>
                <c:pt idx="26">
                  <c:v>38687</c:v>
                </c:pt>
                <c:pt idx="27">
                  <c:v>38720</c:v>
                </c:pt>
                <c:pt idx="28">
                  <c:v>38749</c:v>
                </c:pt>
                <c:pt idx="29">
                  <c:v>38777</c:v>
                </c:pt>
                <c:pt idx="30">
                  <c:v>38810</c:v>
                </c:pt>
                <c:pt idx="31">
                  <c:v>38838</c:v>
                </c:pt>
                <c:pt idx="32">
                  <c:v>38869</c:v>
                </c:pt>
                <c:pt idx="33">
                  <c:v>38901</c:v>
                </c:pt>
                <c:pt idx="34">
                  <c:v>38930</c:v>
                </c:pt>
                <c:pt idx="35">
                  <c:v>38961</c:v>
                </c:pt>
                <c:pt idx="36">
                  <c:v>38992</c:v>
                </c:pt>
                <c:pt idx="37">
                  <c:v>39022</c:v>
                </c:pt>
                <c:pt idx="38">
                  <c:v>39052</c:v>
                </c:pt>
                <c:pt idx="39">
                  <c:v>39085</c:v>
                </c:pt>
                <c:pt idx="40">
                  <c:v>39114</c:v>
                </c:pt>
                <c:pt idx="41">
                  <c:v>39142</c:v>
                </c:pt>
                <c:pt idx="42">
                  <c:v>39174</c:v>
                </c:pt>
                <c:pt idx="43">
                  <c:v>39203</c:v>
                </c:pt>
                <c:pt idx="44">
                  <c:v>39234</c:v>
                </c:pt>
                <c:pt idx="45">
                  <c:v>39265</c:v>
                </c:pt>
                <c:pt idx="46">
                  <c:v>39295</c:v>
                </c:pt>
                <c:pt idx="47">
                  <c:v>39329</c:v>
                </c:pt>
                <c:pt idx="48">
                  <c:v>39356</c:v>
                </c:pt>
                <c:pt idx="49">
                  <c:v>39387</c:v>
                </c:pt>
                <c:pt idx="50">
                  <c:v>39419</c:v>
                </c:pt>
                <c:pt idx="51">
                  <c:v>39449</c:v>
                </c:pt>
                <c:pt idx="52">
                  <c:v>39479</c:v>
                </c:pt>
                <c:pt idx="53">
                  <c:v>39510</c:v>
                </c:pt>
                <c:pt idx="54">
                  <c:v>39539</c:v>
                </c:pt>
                <c:pt idx="55">
                  <c:v>39569</c:v>
                </c:pt>
                <c:pt idx="56">
                  <c:v>39601</c:v>
                </c:pt>
                <c:pt idx="57">
                  <c:v>39630</c:v>
                </c:pt>
                <c:pt idx="58">
                  <c:v>39661</c:v>
                </c:pt>
                <c:pt idx="59">
                  <c:v>39693</c:v>
                </c:pt>
                <c:pt idx="60">
                  <c:v>39722</c:v>
                </c:pt>
                <c:pt idx="61">
                  <c:v>39755</c:v>
                </c:pt>
                <c:pt idx="62">
                  <c:v>39783</c:v>
                </c:pt>
                <c:pt idx="63">
                  <c:v>39815</c:v>
                </c:pt>
                <c:pt idx="64">
                  <c:v>39846</c:v>
                </c:pt>
                <c:pt idx="65">
                  <c:v>39874</c:v>
                </c:pt>
                <c:pt idx="66">
                  <c:v>39904</c:v>
                </c:pt>
                <c:pt idx="67">
                  <c:v>39934</c:v>
                </c:pt>
                <c:pt idx="68">
                  <c:v>39965</c:v>
                </c:pt>
                <c:pt idx="69">
                  <c:v>39995</c:v>
                </c:pt>
                <c:pt idx="70">
                  <c:v>40028</c:v>
                </c:pt>
                <c:pt idx="71">
                  <c:v>40057</c:v>
                </c:pt>
                <c:pt idx="72">
                  <c:v>40087</c:v>
                </c:pt>
                <c:pt idx="73">
                  <c:v>40119</c:v>
                </c:pt>
                <c:pt idx="74">
                  <c:v>40148</c:v>
                </c:pt>
                <c:pt idx="75">
                  <c:v>40182</c:v>
                </c:pt>
                <c:pt idx="76">
                  <c:v>40210</c:v>
                </c:pt>
                <c:pt idx="77">
                  <c:v>40238</c:v>
                </c:pt>
                <c:pt idx="78">
                  <c:v>40269</c:v>
                </c:pt>
                <c:pt idx="79">
                  <c:v>40301</c:v>
                </c:pt>
                <c:pt idx="80">
                  <c:v>40330</c:v>
                </c:pt>
                <c:pt idx="81">
                  <c:v>40360</c:v>
                </c:pt>
                <c:pt idx="82">
                  <c:v>40392</c:v>
                </c:pt>
                <c:pt idx="83">
                  <c:v>40422</c:v>
                </c:pt>
                <c:pt idx="84">
                  <c:v>40452</c:v>
                </c:pt>
                <c:pt idx="85">
                  <c:v>40483</c:v>
                </c:pt>
                <c:pt idx="86">
                  <c:v>40513</c:v>
                </c:pt>
                <c:pt idx="87">
                  <c:v>40546</c:v>
                </c:pt>
                <c:pt idx="88">
                  <c:v>40575</c:v>
                </c:pt>
                <c:pt idx="89">
                  <c:v>40603</c:v>
                </c:pt>
                <c:pt idx="90">
                  <c:v>40634</c:v>
                </c:pt>
                <c:pt idx="91">
                  <c:v>40665</c:v>
                </c:pt>
                <c:pt idx="92">
                  <c:v>40695</c:v>
                </c:pt>
                <c:pt idx="93">
                  <c:v>40725</c:v>
                </c:pt>
                <c:pt idx="94">
                  <c:v>40756</c:v>
                </c:pt>
                <c:pt idx="95">
                  <c:v>40787</c:v>
                </c:pt>
                <c:pt idx="96">
                  <c:v>40819</c:v>
                </c:pt>
                <c:pt idx="97">
                  <c:v>40848</c:v>
                </c:pt>
                <c:pt idx="98">
                  <c:v>40878</c:v>
                </c:pt>
                <c:pt idx="99">
                  <c:v>40911</c:v>
                </c:pt>
                <c:pt idx="100">
                  <c:v>40940</c:v>
                </c:pt>
                <c:pt idx="101">
                  <c:v>40969</c:v>
                </c:pt>
                <c:pt idx="102">
                  <c:v>41001</c:v>
                </c:pt>
                <c:pt idx="103">
                  <c:v>41030</c:v>
                </c:pt>
                <c:pt idx="104">
                  <c:v>41061</c:v>
                </c:pt>
                <c:pt idx="105">
                  <c:v>41092</c:v>
                </c:pt>
                <c:pt idx="106">
                  <c:v>41122</c:v>
                </c:pt>
                <c:pt idx="107">
                  <c:v>41156</c:v>
                </c:pt>
                <c:pt idx="108">
                  <c:v>41183</c:v>
                </c:pt>
                <c:pt idx="109">
                  <c:v>41214</c:v>
                </c:pt>
                <c:pt idx="110">
                  <c:v>41246</c:v>
                </c:pt>
                <c:pt idx="111">
                  <c:v>41276</c:v>
                </c:pt>
                <c:pt idx="112">
                  <c:v>41306</c:v>
                </c:pt>
                <c:pt idx="113">
                  <c:v>41334</c:v>
                </c:pt>
                <c:pt idx="114">
                  <c:v>41365</c:v>
                </c:pt>
                <c:pt idx="115">
                  <c:v>41395</c:v>
                </c:pt>
                <c:pt idx="116">
                  <c:v>41428</c:v>
                </c:pt>
                <c:pt idx="117">
                  <c:v>41456</c:v>
                </c:pt>
                <c:pt idx="118">
                  <c:v>41487</c:v>
                </c:pt>
                <c:pt idx="119">
                  <c:v>41520</c:v>
                </c:pt>
                <c:pt idx="120">
                  <c:v>41548</c:v>
                </c:pt>
                <c:pt idx="121">
                  <c:v>41579</c:v>
                </c:pt>
                <c:pt idx="122">
                  <c:v>41610</c:v>
                </c:pt>
                <c:pt idx="123">
                  <c:v>41641</c:v>
                </c:pt>
                <c:pt idx="124">
                  <c:v>41673</c:v>
                </c:pt>
                <c:pt idx="125">
                  <c:v>41701</c:v>
                </c:pt>
                <c:pt idx="126">
                  <c:v>41730</c:v>
                </c:pt>
                <c:pt idx="127">
                  <c:v>41760</c:v>
                </c:pt>
                <c:pt idx="128">
                  <c:v>41792</c:v>
                </c:pt>
                <c:pt idx="129">
                  <c:v>41821</c:v>
                </c:pt>
                <c:pt idx="130">
                  <c:v>41852</c:v>
                </c:pt>
                <c:pt idx="131">
                  <c:v>41884</c:v>
                </c:pt>
                <c:pt idx="132">
                  <c:v>41913</c:v>
                </c:pt>
                <c:pt idx="133">
                  <c:v>41946</c:v>
                </c:pt>
                <c:pt idx="134">
                  <c:v>41974</c:v>
                </c:pt>
                <c:pt idx="135">
                  <c:v>42006</c:v>
                </c:pt>
                <c:pt idx="136">
                  <c:v>42037</c:v>
                </c:pt>
                <c:pt idx="137">
                  <c:v>42065</c:v>
                </c:pt>
              </c:numCache>
            </c:numRef>
          </c:cat>
          <c:val>
            <c:numRef>
              <c:f>'SP500'!$B$4:$B$141</c:f>
              <c:numCache>
                <c:formatCode>General</c:formatCode>
                <c:ptCount val="138"/>
                <c:pt idx="0">
                  <c:v>84.01</c:v>
                </c:pt>
                <c:pt idx="1">
                  <c:v>84.92</c:v>
                </c:pt>
                <c:pt idx="2">
                  <c:v>89.2</c:v>
                </c:pt>
                <c:pt idx="3">
                  <c:v>90.96</c:v>
                </c:pt>
                <c:pt idx="4">
                  <c:v>92.19</c:v>
                </c:pt>
                <c:pt idx="5">
                  <c:v>90.97</c:v>
                </c:pt>
                <c:pt idx="6">
                  <c:v>89.25</c:v>
                </c:pt>
                <c:pt idx="7">
                  <c:v>90.78</c:v>
                </c:pt>
                <c:pt idx="8">
                  <c:v>92.46</c:v>
                </c:pt>
                <c:pt idx="9">
                  <c:v>89.48</c:v>
                </c:pt>
                <c:pt idx="10">
                  <c:v>89.7</c:v>
                </c:pt>
                <c:pt idx="11">
                  <c:v>90.6</c:v>
                </c:pt>
                <c:pt idx="12">
                  <c:v>91.77</c:v>
                </c:pt>
                <c:pt idx="13">
                  <c:v>95.85</c:v>
                </c:pt>
                <c:pt idx="14">
                  <c:v>98.74</c:v>
                </c:pt>
                <c:pt idx="15">
                  <c:v>96.52</c:v>
                </c:pt>
                <c:pt idx="16">
                  <c:v>98.54</c:v>
                </c:pt>
                <c:pt idx="17">
                  <c:v>96.74</c:v>
                </c:pt>
                <c:pt idx="18">
                  <c:v>94.93</c:v>
                </c:pt>
                <c:pt idx="19">
                  <c:v>97.99</c:v>
                </c:pt>
                <c:pt idx="20">
                  <c:v>98.13</c:v>
                </c:pt>
                <c:pt idx="21">
                  <c:v>101.89</c:v>
                </c:pt>
                <c:pt idx="22">
                  <c:v>100.93</c:v>
                </c:pt>
                <c:pt idx="23">
                  <c:v>101.74</c:v>
                </c:pt>
                <c:pt idx="24">
                  <c:v>99.34</c:v>
                </c:pt>
                <c:pt idx="25">
                  <c:v>103.7</c:v>
                </c:pt>
                <c:pt idx="26">
                  <c:v>103.51</c:v>
                </c:pt>
                <c:pt idx="27">
                  <c:v>105.99</c:v>
                </c:pt>
                <c:pt idx="28">
                  <c:v>106.6</c:v>
                </c:pt>
                <c:pt idx="29">
                  <c:v>108.36</c:v>
                </c:pt>
                <c:pt idx="30">
                  <c:v>109.73</c:v>
                </c:pt>
                <c:pt idx="31">
                  <c:v>106.42</c:v>
                </c:pt>
                <c:pt idx="32">
                  <c:v>106.7</c:v>
                </c:pt>
                <c:pt idx="33">
                  <c:v>107.18</c:v>
                </c:pt>
                <c:pt idx="34">
                  <c:v>109.52</c:v>
                </c:pt>
                <c:pt idx="35">
                  <c:v>112.47</c:v>
                </c:pt>
                <c:pt idx="36">
                  <c:v>116.02</c:v>
                </c:pt>
                <c:pt idx="37">
                  <c:v>118.32</c:v>
                </c:pt>
                <c:pt idx="38">
                  <c:v>119.91</c:v>
                </c:pt>
                <c:pt idx="39">
                  <c:v>121.71</c:v>
                </c:pt>
                <c:pt idx="40">
                  <c:v>119.32</c:v>
                </c:pt>
                <c:pt idx="41">
                  <c:v>120.71</c:v>
                </c:pt>
                <c:pt idx="42">
                  <c:v>126.05</c:v>
                </c:pt>
                <c:pt idx="43">
                  <c:v>130.33000000000001</c:v>
                </c:pt>
                <c:pt idx="44">
                  <c:v>128.41999999999999</c:v>
                </c:pt>
                <c:pt idx="45">
                  <c:v>124.4</c:v>
                </c:pt>
                <c:pt idx="46">
                  <c:v>126</c:v>
                </c:pt>
                <c:pt idx="47">
                  <c:v>130.88</c:v>
                </c:pt>
                <c:pt idx="48">
                  <c:v>132.65</c:v>
                </c:pt>
                <c:pt idx="49">
                  <c:v>127.51</c:v>
                </c:pt>
                <c:pt idx="50">
                  <c:v>126.08</c:v>
                </c:pt>
                <c:pt idx="51">
                  <c:v>118.45</c:v>
                </c:pt>
                <c:pt idx="52">
                  <c:v>115.39</c:v>
                </c:pt>
                <c:pt idx="53">
                  <c:v>114.36</c:v>
                </c:pt>
                <c:pt idx="54">
                  <c:v>119.81</c:v>
                </c:pt>
                <c:pt idx="55">
                  <c:v>121.62</c:v>
                </c:pt>
                <c:pt idx="56">
                  <c:v>111.46</c:v>
                </c:pt>
                <c:pt idx="57">
                  <c:v>110.46</c:v>
                </c:pt>
                <c:pt idx="58">
                  <c:v>112.16</c:v>
                </c:pt>
                <c:pt idx="59">
                  <c:v>101.6</c:v>
                </c:pt>
                <c:pt idx="60">
                  <c:v>84.82</c:v>
                </c:pt>
                <c:pt idx="61">
                  <c:v>78.91</c:v>
                </c:pt>
                <c:pt idx="62">
                  <c:v>79.69</c:v>
                </c:pt>
                <c:pt idx="63">
                  <c:v>73.14</c:v>
                </c:pt>
                <c:pt idx="64">
                  <c:v>65.28</c:v>
                </c:pt>
                <c:pt idx="65">
                  <c:v>70.72</c:v>
                </c:pt>
                <c:pt idx="66">
                  <c:v>77.75</c:v>
                </c:pt>
                <c:pt idx="67">
                  <c:v>82.29</c:v>
                </c:pt>
                <c:pt idx="68">
                  <c:v>82.24</c:v>
                </c:pt>
                <c:pt idx="69">
                  <c:v>88.38</c:v>
                </c:pt>
                <c:pt idx="70">
                  <c:v>91.64</c:v>
                </c:pt>
                <c:pt idx="71">
                  <c:v>94.89</c:v>
                </c:pt>
                <c:pt idx="72">
                  <c:v>93.07</c:v>
                </c:pt>
                <c:pt idx="73">
                  <c:v>98.8</c:v>
                </c:pt>
                <c:pt idx="74">
                  <c:v>100.69</c:v>
                </c:pt>
                <c:pt idx="75">
                  <c:v>97.03</c:v>
                </c:pt>
                <c:pt idx="76">
                  <c:v>100.05</c:v>
                </c:pt>
                <c:pt idx="77">
                  <c:v>106.14</c:v>
                </c:pt>
                <c:pt idx="78">
                  <c:v>107.79</c:v>
                </c:pt>
                <c:pt idx="79">
                  <c:v>99.22</c:v>
                </c:pt>
                <c:pt idx="80">
                  <c:v>94.09</c:v>
                </c:pt>
                <c:pt idx="81">
                  <c:v>100.52</c:v>
                </c:pt>
                <c:pt idx="82">
                  <c:v>95.99</c:v>
                </c:pt>
                <c:pt idx="83">
                  <c:v>104.59</c:v>
                </c:pt>
                <c:pt idx="84">
                  <c:v>108.59</c:v>
                </c:pt>
                <c:pt idx="85">
                  <c:v>108.59</c:v>
                </c:pt>
                <c:pt idx="86">
                  <c:v>115.85</c:v>
                </c:pt>
                <c:pt idx="87">
                  <c:v>118.54</c:v>
                </c:pt>
                <c:pt idx="88">
                  <c:v>122.66</c:v>
                </c:pt>
                <c:pt idx="89">
                  <c:v>122.68</c:v>
                </c:pt>
                <c:pt idx="90">
                  <c:v>126.23</c:v>
                </c:pt>
                <c:pt idx="91">
                  <c:v>124.81</c:v>
                </c:pt>
                <c:pt idx="92">
                  <c:v>122.71</c:v>
                </c:pt>
                <c:pt idx="93">
                  <c:v>120.25</c:v>
                </c:pt>
                <c:pt idx="94">
                  <c:v>113.64</c:v>
                </c:pt>
                <c:pt idx="95">
                  <c:v>105.75</c:v>
                </c:pt>
                <c:pt idx="96">
                  <c:v>117.3</c:v>
                </c:pt>
                <c:pt idx="97">
                  <c:v>116.82</c:v>
                </c:pt>
                <c:pt idx="98">
                  <c:v>118.04</c:v>
                </c:pt>
                <c:pt idx="99">
                  <c:v>123.51</c:v>
                </c:pt>
                <c:pt idx="100">
                  <c:v>128.88</c:v>
                </c:pt>
                <c:pt idx="101">
                  <c:v>133.02000000000001</c:v>
                </c:pt>
                <c:pt idx="102">
                  <c:v>132.13</c:v>
                </c:pt>
                <c:pt idx="103">
                  <c:v>124.2</c:v>
                </c:pt>
                <c:pt idx="104">
                  <c:v>129.24</c:v>
                </c:pt>
                <c:pt idx="105">
                  <c:v>130.77000000000001</c:v>
                </c:pt>
                <c:pt idx="106">
                  <c:v>134.04</c:v>
                </c:pt>
                <c:pt idx="107">
                  <c:v>137.44</c:v>
                </c:pt>
                <c:pt idx="108">
                  <c:v>134.94</c:v>
                </c:pt>
                <c:pt idx="109">
                  <c:v>135.69999999999999</c:v>
                </c:pt>
                <c:pt idx="110">
                  <c:v>136.91999999999999</c:v>
                </c:pt>
                <c:pt idx="111">
                  <c:v>143.91999999999999</c:v>
                </c:pt>
                <c:pt idx="112">
                  <c:v>145.76</c:v>
                </c:pt>
                <c:pt idx="113">
                  <c:v>151.30000000000001</c:v>
                </c:pt>
                <c:pt idx="114">
                  <c:v>154.19999999999999</c:v>
                </c:pt>
                <c:pt idx="115">
                  <c:v>157.84</c:v>
                </c:pt>
                <c:pt idx="116">
                  <c:v>155.74</c:v>
                </c:pt>
                <c:pt idx="117">
                  <c:v>163.78</c:v>
                </c:pt>
                <c:pt idx="118">
                  <c:v>158.87</c:v>
                </c:pt>
                <c:pt idx="119">
                  <c:v>163.9</c:v>
                </c:pt>
                <c:pt idx="120">
                  <c:v>171.49</c:v>
                </c:pt>
                <c:pt idx="121">
                  <c:v>176.57</c:v>
                </c:pt>
                <c:pt idx="122">
                  <c:v>181.15</c:v>
                </c:pt>
                <c:pt idx="123">
                  <c:v>174.77</c:v>
                </c:pt>
                <c:pt idx="124">
                  <c:v>182.72</c:v>
                </c:pt>
                <c:pt idx="125">
                  <c:v>184.24</c:v>
                </c:pt>
                <c:pt idx="126">
                  <c:v>185.52</c:v>
                </c:pt>
                <c:pt idx="127">
                  <c:v>189.82</c:v>
                </c:pt>
                <c:pt idx="128">
                  <c:v>193.74</c:v>
                </c:pt>
                <c:pt idx="129">
                  <c:v>191.14</c:v>
                </c:pt>
                <c:pt idx="130">
                  <c:v>198.68</c:v>
                </c:pt>
                <c:pt idx="131">
                  <c:v>195.94</c:v>
                </c:pt>
                <c:pt idx="132">
                  <c:v>200.55</c:v>
                </c:pt>
                <c:pt idx="133">
                  <c:v>206.06</c:v>
                </c:pt>
                <c:pt idx="134">
                  <c:v>205.54</c:v>
                </c:pt>
                <c:pt idx="135">
                  <c:v>199.45</c:v>
                </c:pt>
                <c:pt idx="136">
                  <c:v>210.66</c:v>
                </c:pt>
                <c:pt idx="137">
                  <c:v>211.99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55168"/>
        <c:axId val="379255952"/>
      </c:lineChart>
      <c:dateAx>
        <c:axId val="379255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9255952"/>
        <c:crosses val="autoZero"/>
        <c:auto val="1"/>
        <c:lblOffset val="100"/>
        <c:baseTimeUnit val="days"/>
      </c:dateAx>
      <c:valAx>
        <c:axId val="37925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 sz="11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</a:rPr>
                  <a:t>配息還原後淨值</a:t>
                </a:r>
              </a:p>
            </c:rich>
          </c:tx>
          <c:layout>
            <c:manualLayout>
              <c:xMode val="edge"/>
              <c:yMode val="edge"/>
              <c:x val="3.4324941358322035E-3"/>
              <c:y val="0.319541720570932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379255168"/>
        <c:crosses val="autoZero"/>
        <c:crossBetween val="between"/>
      </c:valAx>
      <c:valAx>
        <c:axId val="379252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 sz="11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</a:rPr>
                  <a:t>滾動回報</a:t>
                </a:r>
              </a:p>
            </c:rich>
          </c:tx>
          <c:layout>
            <c:manualLayout>
              <c:xMode val="edge"/>
              <c:yMode val="edge"/>
              <c:x val="0.9601829176851624"/>
              <c:y val="0.32359851570277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379252424"/>
        <c:crosses val="max"/>
        <c:crossBetween val="between"/>
      </c:valAx>
      <c:dateAx>
        <c:axId val="379252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7925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asterhsiao.com.tw/ReaderFeedback/Guestbook.php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818322</xdr:colOff>
      <xdr:row>5</xdr:row>
      <xdr:rowOff>48453</xdr:rowOff>
    </xdr:from>
    <xdr:to>
      <xdr:col>17</xdr:col>
      <xdr:colOff>113058</xdr:colOff>
      <xdr:row>27</xdr:row>
      <xdr:rowOff>123411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811698</xdr:colOff>
      <xdr:row>0</xdr:row>
      <xdr:rowOff>33130</xdr:rowOff>
    </xdr:from>
    <xdr:to>
      <xdr:col>8</xdr:col>
      <xdr:colOff>571502</xdr:colOff>
      <xdr:row>4</xdr:row>
      <xdr:rowOff>154799</xdr:rowOff>
    </xdr:to>
    <xdr:pic>
      <xdr:nvPicPr>
        <xdr:cNvPr id="3" name="圖片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741" y="33130"/>
          <a:ext cx="2236304" cy="9167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3:E141" totalsRowShown="0" headerRowDxfId="6" dataDxfId="5">
  <sortState ref="A5:G271">
    <sortCondition ref="A1:A268"/>
  </sortState>
  <tableColumns count="5">
    <tableColumn id="1" name="Date" dataDxfId="4"/>
    <tableColumn id="14" name="配息還原價" dataDxfId="3"/>
    <tableColumn id="10" name="月數" dataDxfId="2" dataCellStyle="百分比"/>
    <tableColumn id="11" name="買進價" dataDxfId="1">
      <calculatedColumnFormula>IF(表格1[[#This Row],[月數]]&lt;持有期間,"",INDEX(表格1[配息還原價],表格1[[#This Row],[月數]]-持有期間+1))</calculatedColumnFormula>
    </tableColumn>
    <tableColumn id="12" name="滾動回報" dataDxfId="0" dataCellStyle="百分比">
      <calculatedColumnFormula>IF(表格1[[#This Row],[月數]]&lt;持有期間,"",RATE(持有期間,0,-表格1[[#This Row],[買進價]],表格1[[#This Row],[配息還原價]])*12)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showGridLines="0" tabSelected="1" topLeftCell="A10" zoomScale="115" zoomScaleNormal="115" workbookViewId="0">
      <selection activeCell="B142" sqref="B142"/>
    </sheetView>
  </sheetViews>
  <sheetFormatPr defaultRowHeight="15.75" x14ac:dyDescent="0.25"/>
  <cols>
    <col min="1" max="1" width="11.5" style="1" bestFit="1" customWidth="1"/>
    <col min="2" max="2" width="11.875" style="1" bestFit="1" customWidth="1"/>
    <col min="3" max="3" width="11.875" style="1" customWidth="1"/>
    <col min="4" max="4" width="8.5" style="1" bestFit="1" customWidth="1"/>
    <col min="5" max="5" width="9.75" style="1" bestFit="1" customWidth="1"/>
    <col min="6" max="6" width="11.625" style="1" customWidth="1"/>
    <col min="7" max="7" width="11.875" style="1" customWidth="1"/>
    <col min="8" max="8" width="9" style="1"/>
    <col min="9" max="9" width="9.5" style="1" bestFit="1" customWidth="1"/>
    <col min="10" max="16384" width="9" style="1"/>
  </cols>
  <sheetData>
    <row r="1" spans="1:5" x14ac:dyDescent="0.25">
      <c r="A1" s="6" t="s">
        <v>0</v>
      </c>
      <c r="B1" s="7">
        <v>36</v>
      </c>
    </row>
    <row r="3" spans="1:5" x14ac:dyDescent="0.25">
      <c r="A3" s="2" t="s">
        <v>1</v>
      </c>
      <c r="B3" s="2" t="s">
        <v>5</v>
      </c>
      <c r="C3" s="2" t="s">
        <v>2</v>
      </c>
      <c r="D3" s="2" t="s">
        <v>4</v>
      </c>
      <c r="E3" s="2" t="s">
        <v>3</v>
      </c>
    </row>
    <row r="4" spans="1:5" x14ac:dyDescent="0.25">
      <c r="A4" s="3">
        <v>37895</v>
      </c>
      <c r="B4" s="4">
        <v>84.01</v>
      </c>
      <c r="C4" s="2">
        <v>0</v>
      </c>
      <c r="D4" s="1" t="str">
        <f>IF(表格1[[#This Row],[月數]]&lt;持有期間,"",INDEX(表格1[配息還原價],表格1[[#This Row],[月數]]-持有期間+1))</f>
        <v/>
      </c>
      <c r="E4" s="5" t="str">
        <f>IF(表格1[[#This Row],[月數]]&lt;持有期間,"",RATE(持有期間,0,-表格1[[#This Row],[買進價]],表格1[[#This Row],[配息還原價]])*12)</f>
        <v/>
      </c>
    </row>
    <row r="5" spans="1:5" x14ac:dyDescent="0.25">
      <c r="A5" s="3">
        <v>37928</v>
      </c>
      <c r="B5" s="4">
        <v>84.92</v>
      </c>
      <c r="C5" s="2">
        <f t="shared" ref="C5:C68" si="0">C4+1</f>
        <v>1</v>
      </c>
      <c r="D5" s="1" t="str">
        <f>IF(表格1[[#This Row],[月數]]&lt;持有期間,"",INDEX(表格1[配息還原價],表格1[[#This Row],[月數]]-持有期間+1))</f>
        <v/>
      </c>
      <c r="E5" s="5" t="str">
        <f>IF(表格1[[#This Row],[月數]]&lt;持有期間,"",RATE(持有期間,0,-表格1[[#This Row],[買進價]],表格1[[#This Row],[配息還原價]])*12)</f>
        <v/>
      </c>
    </row>
    <row r="6" spans="1:5" x14ac:dyDescent="0.25">
      <c r="A6" s="3">
        <v>37956</v>
      </c>
      <c r="B6" s="4">
        <v>89.2</v>
      </c>
      <c r="C6" s="2">
        <f t="shared" si="0"/>
        <v>2</v>
      </c>
      <c r="D6" s="1" t="str">
        <f>IF(表格1[[#This Row],[月數]]&lt;持有期間,"",INDEX(表格1[配息還原價],表格1[[#This Row],[月數]]-持有期間+1))</f>
        <v/>
      </c>
      <c r="E6" s="5" t="str">
        <f>IF(表格1[[#This Row],[月數]]&lt;持有期間,"",RATE(持有期間,0,-表格1[[#This Row],[買進價]],表格1[[#This Row],[配息還原價]])*12)</f>
        <v/>
      </c>
    </row>
    <row r="7" spans="1:5" x14ac:dyDescent="0.25">
      <c r="A7" s="3">
        <v>37988</v>
      </c>
      <c r="B7" s="4">
        <v>90.96</v>
      </c>
      <c r="C7" s="2">
        <f t="shared" si="0"/>
        <v>3</v>
      </c>
      <c r="D7" s="1" t="str">
        <f>IF(表格1[[#This Row],[月數]]&lt;持有期間,"",INDEX(表格1[配息還原價],表格1[[#This Row],[月數]]-持有期間+1))</f>
        <v/>
      </c>
      <c r="E7" s="5" t="str">
        <f>IF(表格1[[#This Row],[月數]]&lt;持有期間,"",RATE(持有期間,0,-表格1[[#This Row],[買進價]],表格1[[#This Row],[配息還原價]])*12)</f>
        <v/>
      </c>
    </row>
    <row r="8" spans="1:5" x14ac:dyDescent="0.25">
      <c r="A8" s="3">
        <v>38019</v>
      </c>
      <c r="B8" s="4">
        <v>92.19</v>
      </c>
      <c r="C8" s="2">
        <f t="shared" si="0"/>
        <v>4</v>
      </c>
      <c r="D8" s="1" t="str">
        <f>IF(表格1[[#This Row],[月數]]&lt;持有期間,"",INDEX(表格1[配息還原價],表格1[[#This Row],[月數]]-持有期間+1))</f>
        <v/>
      </c>
      <c r="E8" s="5" t="str">
        <f>IF(表格1[[#This Row],[月數]]&lt;持有期間,"",RATE(持有期間,0,-表格1[[#This Row],[買進價]],表格1[[#This Row],[配息還原價]])*12)</f>
        <v/>
      </c>
    </row>
    <row r="9" spans="1:5" x14ac:dyDescent="0.25">
      <c r="A9" s="3">
        <v>38047</v>
      </c>
      <c r="B9" s="4">
        <v>90.97</v>
      </c>
      <c r="C9" s="2">
        <f t="shared" si="0"/>
        <v>5</v>
      </c>
      <c r="D9" s="1" t="str">
        <f>IF(表格1[[#This Row],[月數]]&lt;持有期間,"",INDEX(表格1[配息還原價],表格1[[#This Row],[月數]]-持有期間+1))</f>
        <v/>
      </c>
      <c r="E9" s="5" t="str">
        <f>IF(表格1[[#This Row],[月數]]&lt;持有期間,"",RATE(持有期間,0,-表格1[[#This Row],[買進價]],表格1[[#This Row],[配息還原價]])*12)</f>
        <v/>
      </c>
    </row>
    <row r="10" spans="1:5" x14ac:dyDescent="0.25">
      <c r="A10" s="3">
        <v>38078</v>
      </c>
      <c r="B10" s="4">
        <v>89.25</v>
      </c>
      <c r="C10" s="2">
        <f t="shared" si="0"/>
        <v>6</v>
      </c>
      <c r="D10" s="1" t="str">
        <f>IF(表格1[[#This Row],[月數]]&lt;持有期間,"",INDEX(表格1[配息還原價],表格1[[#This Row],[月數]]-持有期間+1))</f>
        <v/>
      </c>
      <c r="E10" s="5" t="str">
        <f>IF(表格1[[#This Row],[月數]]&lt;持有期間,"",RATE(持有期間,0,-表格1[[#This Row],[買進價]],表格1[[#This Row],[配息還原價]])*12)</f>
        <v/>
      </c>
    </row>
    <row r="11" spans="1:5" x14ac:dyDescent="0.25">
      <c r="A11" s="3">
        <v>38110</v>
      </c>
      <c r="B11" s="4">
        <v>90.78</v>
      </c>
      <c r="C11" s="2">
        <f t="shared" si="0"/>
        <v>7</v>
      </c>
      <c r="D11" s="1" t="str">
        <f>IF(表格1[[#This Row],[月數]]&lt;持有期間,"",INDEX(表格1[配息還原價],表格1[[#This Row],[月數]]-持有期間+1))</f>
        <v/>
      </c>
      <c r="E11" s="5" t="str">
        <f>IF(表格1[[#This Row],[月數]]&lt;持有期間,"",RATE(持有期間,0,-表格1[[#This Row],[買進價]],表格1[[#This Row],[配息還原價]])*12)</f>
        <v/>
      </c>
    </row>
    <row r="12" spans="1:5" x14ac:dyDescent="0.25">
      <c r="A12" s="3">
        <v>38139</v>
      </c>
      <c r="B12" s="4">
        <v>92.46</v>
      </c>
      <c r="C12" s="2">
        <f t="shared" si="0"/>
        <v>8</v>
      </c>
      <c r="D12" s="1" t="str">
        <f>IF(表格1[[#This Row],[月數]]&lt;持有期間,"",INDEX(表格1[配息還原價],表格1[[#This Row],[月數]]-持有期間+1))</f>
        <v/>
      </c>
      <c r="E12" s="5" t="str">
        <f>IF(表格1[[#This Row],[月數]]&lt;持有期間,"",RATE(持有期間,0,-表格1[[#This Row],[買進價]],表格1[[#This Row],[配息還原價]])*12)</f>
        <v/>
      </c>
    </row>
    <row r="13" spans="1:5" x14ac:dyDescent="0.25">
      <c r="A13" s="3">
        <v>38169</v>
      </c>
      <c r="B13" s="4">
        <v>89.48</v>
      </c>
      <c r="C13" s="2">
        <f t="shared" si="0"/>
        <v>9</v>
      </c>
      <c r="D13" s="1" t="str">
        <f>IF(表格1[[#This Row],[月數]]&lt;持有期間,"",INDEX(表格1[配息還原價],表格1[[#This Row],[月數]]-持有期間+1))</f>
        <v/>
      </c>
      <c r="E13" s="5" t="str">
        <f>IF(表格1[[#This Row],[月數]]&lt;持有期間,"",RATE(持有期間,0,-表格1[[#This Row],[買進價]],表格1[[#This Row],[配息還原價]])*12)</f>
        <v/>
      </c>
    </row>
    <row r="14" spans="1:5" x14ac:dyDescent="0.25">
      <c r="A14" s="3">
        <v>38201</v>
      </c>
      <c r="B14" s="4">
        <v>89.7</v>
      </c>
      <c r="C14" s="2">
        <f t="shared" si="0"/>
        <v>10</v>
      </c>
      <c r="D14" s="1" t="str">
        <f>IF(表格1[[#This Row],[月數]]&lt;持有期間,"",INDEX(表格1[配息還原價],表格1[[#This Row],[月數]]-持有期間+1))</f>
        <v/>
      </c>
      <c r="E14" s="5" t="str">
        <f>IF(表格1[[#This Row],[月數]]&lt;持有期間,"",RATE(持有期間,0,-表格1[[#This Row],[買進價]],表格1[[#This Row],[配息還原價]])*12)</f>
        <v/>
      </c>
    </row>
    <row r="15" spans="1:5" x14ac:dyDescent="0.25">
      <c r="A15" s="3">
        <v>38231</v>
      </c>
      <c r="B15" s="4">
        <v>90.6</v>
      </c>
      <c r="C15" s="2">
        <f t="shared" si="0"/>
        <v>11</v>
      </c>
      <c r="D15" s="1" t="str">
        <f>IF(表格1[[#This Row],[月數]]&lt;持有期間,"",INDEX(表格1[配息還原價],表格1[[#This Row],[月數]]-持有期間+1))</f>
        <v/>
      </c>
      <c r="E15" s="5" t="str">
        <f>IF(表格1[[#This Row],[月數]]&lt;持有期間,"",RATE(持有期間,0,-表格1[[#This Row],[買進價]],表格1[[#This Row],[配息還原價]])*12)</f>
        <v/>
      </c>
    </row>
    <row r="16" spans="1:5" x14ac:dyDescent="0.25">
      <c r="A16" s="3">
        <v>38261</v>
      </c>
      <c r="B16" s="4">
        <v>91.77</v>
      </c>
      <c r="C16" s="2">
        <f t="shared" si="0"/>
        <v>12</v>
      </c>
      <c r="D16" s="1" t="str">
        <f>IF(表格1[[#This Row],[月數]]&lt;持有期間,"",INDEX(表格1[配息還原價],表格1[[#This Row],[月數]]-持有期間+1))</f>
        <v/>
      </c>
      <c r="E16" s="5" t="str">
        <f>IF(表格1[[#This Row],[月數]]&lt;持有期間,"",RATE(持有期間,0,-表格1[[#This Row],[買進價]],表格1[[#This Row],[配息還原價]])*12)</f>
        <v/>
      </c>
    </row>
    <row r="17" spans="1:5" x14ac:dyDescent="0.25">
      <c r="A17" s="3">
        <v>38292</v>
      </c>
      <c r="B17" s="4">
        <v>95.85</v>
      </c>
      <c r="C17" s="2">
        <f t="shared" si="0"/>
        <v>13</v>
      </c>
      <c r="D17" s="1" t="str">
        <f>IF(表格1[[#This Row],[月數]]&lt;持有期間,"",INDEX(表格1[配息還原價],表格1[[#This Row],[月數]]-持有期間+1))</f>
        <v/>
      </c>
      <c r="E17" s="5" t="str">
        <f>IF(表格1[[#This Row],[月數]]&lt;持有期間,"",RATE(持有期間,0,-表格1[[#This Row],[買進價]],表格1[[#This Row],[配息還原價]])*12)</f>
        <v/>
      </c>
    </row>
    <row r="18" spans="1:5" x14ac:dyDescent="0.25">
      <c r="A18" s="3">
        <v>38322</v>
      </c>
      <c r="B18" s="4">
        <v>98.74</v>
      </c>
      <c r="C18" s="2">
        <f t="shared" si="0"/>
        <v>14</v>
      </c>
      <c r="D18" s="1" t="str">
        <f>IF(表格1[[#This Row],[月數]]&lt;持有期間,"",INDEX(表格1[配息還原價],表格1[[#This Row],[月數]]-持有期間+1))</f>
        <v/>
      </c>
      <c r="E18" s="5" t="str">
        <f>IF(表格1[[#This Row],[月數]]&lt;持有期間,"",RATE(持有期間,0,-表格1[[#This Row],[買進價]],表格1[[#This Row],[配息還原價]])*12)</f>
        <v/>
      </c>
    </row>
    <row r="19" spans="1:5" x14ac:dyDescent="0.25">
      <c r="A19" s="3">
        <v>38355</v>
      </c>
      <c r="B19" s="4">
        <v>96.52</v>
      </c>
      <c r="C19" s="2">
        <f t="shared" si="0"/>
        <v>15</v>
      </c>
      <c r="D19" s="1" t="str">
        <f>IF(表格1[[#This Row],[月數]]&lt;持有期間,"",INDEX(表格1[配息還原價],表格1[[#This Row],[月數]]-持有期間+1))</f>
        <v/>
      </c>
      <c r="E19" s="5" t="str">
        <f>IF(表格1[[#This Row],[月數]]&lt;持有期間,"",RATE(持有期間,0,-表格1[[#This Row],[買進價]],表格1[[#This Row],[配息還原價]])*12)</f>
        <v/>
      </c>
    </row>
    <row r="20" spans="1:5" x14ac:dyDescent="0.25">
      <c r="A20" s="3">
        <v>38384</v>
      </c>
      <c r="B20" s="4">
        <v>98.54</v>
      </c>
      <c r="C20" s="2">
        <f t="shared" si="0"/>
        <v>16</v>
      </c>
      <c r="D20" s="1" t="str">
        <f>IF(表格1[[#This Row],[月數]]&lt;持有期間,"",INDEX(表格1[配息還原價],表格1[[#This Row],[月數]]-持有期間+1))</f>
        <v/>
      </c>
      <c r="E20" s="5" t="str">
        <f>IF(表格1[[#This Row],[月數]]&lt;持有期間,"",RATE(持有期間,0,-表格1[[#This Row],[買進價]],表格1[[#This Row],[配息還原價]])*12)</f>
        <v/>
      </c>
    </row>
    <row r="21" spans="1:5" x14ac:dyDescent="0.25">
      <c r="A21" s="3">
        <v>38412</v>
      </c>
      <c r="B21" s="4">
        <v>96.74</v>
      </c>
      <c r="C21" s="2">
        <f t="shared" si="0"/>
        <v>17</v>
      </c>
      <c r="D21" s="1" t="str">
        <f>IF(表格1[[#This Row],[月數]]&lt;持有期間,"",INDEX(表格1[配息還原價],表格1[[#This Row],[月數]]-持有期間+1))</f>
        <v/>
      </c>
      <c r="E21" s="5" t="str">
        <f>IF(表格1[[#This Row],[月數]]&lt;持有期間,"",RATE(持有期間,0,-表格1[[#This Row],[買進價]],表格1[[#This Row],[配息還原價]])*12)</f>
        <v/>
      </c>
    </row>
    <row r="22" spans="1:5" x14ac:dyDescent="0.25">
      <c r="A22" s="3">
        <v>38443</v>
      </c>
      <c r="B22" s="4">
        <v>94.93</v>
      </c>
      <c r="C22" s="2">
        <f t="shared" si="0"/>
        <v>18</v>
      </c>
      <c r="D22" s="1" t="str">
        <f>IF(表格1[[#This Row],[月數]]&lt;持有期間,"",INDEX(表格1[配息還原價],表格1[[#This Row],[月數]]-持有期間+1))</f>
        <v/>
      </c>
      <c r="E22" s="5" t="str">
        <f>IF(表格1[[#This Row],[月數]]&lt;持有期間,"",RATE(持有期間,0,-表格1[[#This Row],[買進價]],表格1[[#This Row],[配息還原價]])*12)</f>
        <v/>
      </c>
    </row>
    <row r="23" spans="1:5" x14ac:dyDescent="0.25">
      <c r="A23" s="3">
        <v>38474</v>
      </c>
      <c r="B23" s="4">
        <v>97.99</v>
      </c>
      <c r="C23" s="2">
        <f t="shared" si="0"/>
        <v>19</v>
      </c>
      <c r="D23" s="1" t="str">
        <f>IF(表格1[[#This Row],[月數]]&lt;持有期間,"",INDEX(表格1[配息還原價],表格1[[#This Row],[月數]]-持有期間+1))</f>
        <v/>
      </c>
      <c r="E23" s="5" t="str">
        <f>IF(表格1[[#This Row],[月數]]&lt;持有期間,"",RATE(持有期間,0,-表格1[[#This Row],[買進價]],表格1[[#This Row],[配息還原價]])*12)</f>
        <v/>
      </c>
    </row>
    <row r="24" spans="1:5" x14ac:dyDescent="0.25">
      <c r="A24" s="3">
        <v>38504</v>
      </c>
      <c r="B24" s="4">
        <v>98.13</v>
      </c>
      <c r="C24" s="2">
        <f t="shared" si="0"/>
        <v>20</v>
      </c>
      <c r="D24" s="1" t="str">
        <f>IF(表格1[[#This Row],[月數]]&lt;持有期間,"",INDEX(表格1[配息還原價],表格1[[#This Row],[月數]]-持有期間+1))</f>
        <v/>
      </c>
      <c r="E24" s="5" t="str">
        <f>IF(表格1[[#This Row],[月數]]&lt;持有期間,"",RATE(持有期間,0,-表格1[[#This Row],[買進價]],表格1[[#This Row],[配息還原價]])*12)</f>
        <v/>
      </c>
    </row>
    <row r="25" spans="1:5" x14ac:dyDescent="0.25">
      <c r="A25" s="3">
        <v>38534</v>
      </c>
      <c r="B25" s="4">
        <v>101.89</v>
      </c>
      <c r="C25" s="2">
        <f t="shared" si="0"/>
        <v>21</v>
      </c>
      <c r="D25" s="1" t="str">
        <f>IF(表格1[[#This Row],[月數]]&lt;持有期間,"",INDEX(表格1[配息還原價],表格1[[#This Row],[月數]]-持有期間+1))</f>
        <v/>
      </c>
      <c r="E25" s="5" t="str">
        <f>IF(表格1[[#This Row],[月數]]&lt;持有期間,"",RATE(持有期間,0,-表格1[[#This Row],[買進價]],表格1[[#This Row],[配息還原價]])*12)</f>
        <v/>
      </c>
    </row>
    <row r="26" spans="1:5" x14ac:dyDescent="0.25">
      <c r="A26" s="3">
        <v>38565</v>
      </c>
      <c r="B26" s="4">
        <v>100.93</v>
      </c>
      <c r="C26" s="2">
        <f t="shared" si="0"/>
        <v>22</v>
      </c>
      <c r="D26" s="1" t="str">
        <f>IF(表格1[[#This Row],[月數]]&lt;持有期間,"",INDEX(表格1[配息還原價],表格1[[#This Row],[月數]]-持有期間+1))</f>
        <v/>
      </c>
      <c r="E26" s="5" t="str">
        <f>IF(表格1[[#This Row],[月數]]&lt;持有期間,"",RATE(持有期間,0,-表格1[[#This Row],[買進價]],表格1[[#This Row],[配息還原價]])*12)</f>
        <v/>
      </c>
    </row>
    <row r="27" spans="1:5" x14ac:dyDescent="0.25">
      <c r="A27" s="3">
        <v>38596</v>
      </c>
      <c r="B27" s="4">
        <v>101.74</v>
      </c>
      <c r="C27" s="2">
        <f t="shared" si="0"/>
        <v>23</v>
      </c>
      <c r="D27" s="1" t="str">
        <f>IF(表格1[[#This Row],[月數]]&lt;持有期間,"",INDEX(表格1[配息還原價],表格1[[#This Row],[月數]]-持有期間+1))</f>
        <v/>
      </c>
      <c r="E27" s="5" t="str">
        <f>IF(表格1[[#This Row],[月數]]&lt;持有期間,"",RATE(持有期間,0,-表格1[[#This Row],[買進價]],表格1[[#This Row],[配息還原價]])*12)</f>
        <v/>
      </c>
    </row>
    <row r="28" spans="1:5" x14ac:dyDescent="0.25">
      <c r="A28" s="3">
        <v>38628</v>
      </c>
      <c r="B28" s="4">
        <v>99.34</v>
      </c>
      <c r="C28" s="2">
        <f t="shared" si="0"/>
        <v>24</v>
      </c>
      <c r="D28" s="1" t="str">
        <f>IF(表格1[[#This Row],[月數]]&lt;持有期間,"",INDEX(表格1[配息還原價],表格1[[#This Row],[月數]]-持有期間+1))</f>
        <v/>
      </c>
      <c r="E28" s="5" t="str">
        <f>IF(表格1[[#This Row],[月數]]&lt;持有期間,"",RATE(持有期間,0,-表格1[[#This Row],[買進價]],表格1[[#This Row],[配息還原價]])*12)</f>
        <v/>
      </c>
    </row>
    <row r="29" spans="1:5" x14ac:dyDescent="0.25">
      <c r="A29" s="3">
        <v>38657</v>
      </c>
      <c r="B29" s="4">
        <v>103.7</v>
      </c>
      <c r="C29" s="2">
        <f t="shared" si="0"/>
        <v>25</v>
      </c>
      <c r="D29" s="1" t="str">
        <f>IF(表格1[[#This Row],[月數]]&lt;持有期間,"",INDEX(表格1[配息還原價],表格1[[#This Row],[月數]]-持有期間+1))</f>
        <v/>
      </c>
      <c r="E29" s="5" t="str">
        <f>IF(表格1[[#This Row],[月數]]&lt;持有期間,"",RATE(持有期間,0,-表格1[[#This Row],[買進價]],表格1[[#This Row],[配息還原價]])*12)</f>
        <v/>
      </c>
    </row>
    <row r="30" spans="1:5" x14ac:dyDescent="0.25">
      <c r="A30" s="3">
        <v>38687</v>
      </c>
      <c r="B30" s="4">
        <v>103.51</v>
      </c>
      <c r="C30" s="2">
        <f t="shared" si="0"/>
        <v>26</v>
      </c>
      <c r="D30" s="1" t="str">
        <f>IF(表格1[[#This Row],[月數]]&lt;持有期間,"",INDEX(表格1[配息還原價],表格1[[#This Row],[月數]]-持有期間+1))</f>
        <v/>
      </c>
      <c r="E30" s="5" t="str">
        <f>IF(表格1[[#This Row],[月數]]&lt;持有期間,"",RATE(持有期間,0,-表格1[[#This Row],[買進價]],表格1[[#This Row],[配息還原價]])*12)</f>
        <v/>
      </c>
    </row>
    <row r="31" spans="1:5" x14ac:dyDescent="0.25">
      <c r="A31" s="3">
        <v>38720</v>
      </c>
      <c r="B31" s="4">
        <v>105.99</v>
      </c>
      <c r="C31" s="2">
        <f t="shared" si="0"/>
        <v>27</v>
      </c>
      <c r="D31" s="1" t="str">
        <f>IF(表格1[[#This Row],[月數]]&lt;持有期間,"",INDEX(表格1[配息還原價],表格1[[#This Row],[月數]]-持有期間+1))</f>
        <v/>
      </c>
      <c r="E31" s="5" t="str">
        <f>IF(表格1[[#This Row],[月數]]&lt;持有期間,"",RATE(持有期間,0,-表格1[[#This Row],[買進價]],表格1[[#This Row],[配息還原價]])*12)</f>
        <v/>
      </c>
    </row>
    <row r="32" spans="1:5" x14ac:dyDescent="0.25">
      <c r="A32" s="3">
        <v>38749</v>
      </c>
      <c r="B32" s="4">
        <v>106.6</v>
      </c>
      <c r="C32" s="2">
        <f t="shared" si="0"/>
        <v>28</v>
      </c>
      <c r="D32" s="1" t="str">
        <f>IF(表格1[[#This Row],[月數]]&lt;持有期間,"",INDEX(表格1[配息還原價],表格1[[#This Row],[月數]]-持有期間+1))</f>
        <v/>
      </c>
      <c r="E32" s="5" t="str">
        <f>IF(表格1[[#This Row],[月數]]&lt;持有期間,"",RATE(持有期間,0,-表格1[[#This Row],[買進價]],表格1[[#This Row],[配息還原價]])*12)</f>
        <v/>
      </c>
    </row>
    <row r="33" spans="1:5" x14ac:dyDescent="0.25">
      <c r="A33" s="3">
        <v>38777</v>
      </c>
      <c r="B33" s="4">
        <v>108.36</v>
      </c>
      <c r="C33" s="2">
        <f t="shared" si="0"/>
        <v>29</v>
      </c>
      <c r="D33" s="1" t="str">
        <f>IF(表格1[[#This Row],[月數]]&lt;持有期間,"",INDEX(表格1[配息還原價],表格1[[#This Row],[月數]]-持有期間+1))</f>
        <v/>
      </c>
      <c r="E33" s="5" t="str">
        <f>IF(表格1[[#This Row],[月數]]&lt;持有期間,"",RATE(持有期間,0,-表格1[[#This Row],[買進價]],表格1[[#This Row],[配息還原價]])*12)</f>
        <v/>
      </c>
    </row>
    <row r="34" spans="1:5" x14ac:dyDescent="0.25">
      <c r="A34" s="3">
        <v>38810</v>
      </c>
      <c r="B34" s="4">
        <v>109.73</v>
      </c>
      <c r="C34" s="2">
        <f t="shared" si="0"/>
        <v>30</v>
      </c>
      <c r="D34" s="1" t="str">
        <f>IF(表格1[[#This Row],[月數]]&lt;持有期間,"",INDEX(表格1[配息還原價],表格1[[#This Row],[月數]]-持有期間+1))</f>
        <v/>
      </c>
      <c r="E34" s="5" t="str">
        <f>IF(表格1[[#This Row],[月數]]&lt;持有期間,"",RATE(持有期間,0,-表格1[[#This Row],[買進價]],表格1[[#This Row],[配息還原價]])*12)</f>
        <v/>
      </c>
    </row>
    <row r="35" spans="1:5" x14ac:dyDescent="0.25">
      <c r="A35" s="3">
        <v>38838</v>
      </c>
      <c r="B35" s="4">
        <v>106.42</v>
      </c>
      <c r="C35" s="2">
        <f t="shared" si="0"/>
        <v>31</v>
      </c>
      <c r="D35" s="1" t="str">
        <f>IF(表格1[[#This Row],[月數]]&lt;持有期間,"",INDEX(表格1[配息還原價],表格1[[#This Row],[月數]]-持有期間+1))</f>
        <v/>
      </c>
      <c r="E35" s="5" t="str">
        <f>IF(表格1[[#This Row],[月數]]&lt;持有期間,"",RATE(持有期間,0,-表格1[[#This Row],[買進價]],表格1[[#This Row],[配息還原價]])*12)</f>
        <v/>
      </c>
    </row>
    <row r="36" spans="1:5" x14ac:dyDescent="0.25">
      <c r="A36" s="3">
        <v>38869</v>
      </c>
      <c r="B36" s="4">
        <v>106.7</v>
      </c>
      <c r="C36" s="2">
        <f t="shared" si="0"/>
        <v>32</v>
      </c>
      <c r="D36" s="1" t="str">
        <f>IF(表格1[[#This Row],[月數]]&lt;持有期間,"",INDEX(表格1[配息還原價],表格1[[#This Row],[月數]]-持有期間+1))</f>
        <v/>
      </c>
      <c r="E36" s="5" t="str">
        <f>IF(表格1[[#This Row],[月數]]&lt;持有期間,"",RATE(持有期間,0,-表格1[[#This Row],[買進價]],表格1[[#This Row],[配息還原價]])*12)</f>
        <v/>
      </c>
    </row>
    <row r="37" spans="1:5" x14ac:dyDescent="0.25">
      <c r="A37" s="3">
        <v>38901</v>
      </c>
      <c r="B37" s="4">
        <v>107.18</v>
      </c>
      <c r="C37" s="2">
        <f t="shared" si="0"/>
        <v>33</v>
      </c>
      <c r="D37" s="1" t="str">
        <f>IF(表格1[[#This Row],[月數]]&lt;持有期間,"",INDEX(表格1[配息還原價],表格1[[#This Row],[月數]]-持有期間+1))</f>
        <v/>
      </c>
      <c r="E37" s="5" t="str">
        <f>IF(表格1[[#This Row],[月數]]&lt;持有期間,"",RATE(持有期間,0,-表格1[[#This Row],[買進價]],表格1[[#This Row],[配息還原價]])*12)</f>
        <v/>
      </c>
    </row>
    <row r="38" spans="1:5" x14ac:dyDescent="0.25">
      <c r="A38" s="3">
        <v>38930</v>
      </c>
      <c r="B38" s="4">
        <v>109.52</v>
      </c>
      <c r="C38" s="2">
        <f t="shared" si="0"/>
        <v>34</v>
      </c>
      <c r="D38" s="1" t="str">
        <f>IF(表格1[[#This Row],[月數]]&lt;持有期間,"",INDEX(表格1[配息還原價],表格1[[#This Row],[月數]]-持有期間+1))</f>
        <v/>
      </c>
      <c r="E38" s="5" t="str">
        <f>IF(表格1[[#This Row],[月數]]&lt;持有期間,"",RATE(持有期間,0,-表格1[[#This Row],[買進價]],表格1[[#This Row],[配息還原價]])*12)</f>
        <v/>
      </c>
    </row>
    <row r="39" spans="1:5" x14ac:dyDescent="0.25">
      <c r="A39" s="3">
        <v>38961</v>
      </c>
      <c r="B39" s="4">
        <v>112.47</v>
      </c>
      <c r="C39" s="2">
        <f t="shared" si="0"/>
        <v>35</v>
      </c>
      <c r="D39" s="1" t="str">
        <f>IF(表格1[[#This Row],[月數]]&lt;持有期間,"",INDEX(表格1[配息還原價],表格1[[#This Row],[月數]]-持有期間+1))</f>
        <v/>
      </c>
      <c r="E39" s="5" t="str">
        <f>IF(表格1[[#This Row],[月數]]&lt;持有期間,"",RATE(持有期間,0,-表格1[[#This Row],[買進價]],表格1[[#This Row],[配息還原價]])*12)</f>
        <v/>
      </c>
    </row>
    <row r="40" spans="1:5" x14ac:dyDescent="0.25">
      <c r="A40" s="3">
        <v>38992</v>
      </c>
      <c r="B40" s="4">
        <v>116.02</v>
      </c>
      <c r="C40" s="2">
        <f t="shared" si="0"/>
        <v>36</v>
      </c>
      <c r="D40" s="1">
        <f>IF(表格1[[#This Row],[月數]]&lt;持有期間,"",INDEX(表格1[配息還原價],表格1[[#This Row],[月數]]-持有期間+1))</f>
        <v>84.01</v>
      </c>
      <c r="E40" s="5">
        <f>IF(表格1[[#This Row],[月數]]&lt;持有期間,"",RATE(持有期間,0,-表格1[[#This Row],[買進價]],表格1[[#This Row],[配息還原價]])*12)</f>
        <v>0.10809284897413352</v>
      </c>
    </row>
    <row r="41" spans="1:5" x14ac:dyDescent="0.25">
      <c r="A41" s="3">
        <v>39022</v>
      </c>
      <c r="B41" s="4">
        <v>118.32</v>
      </c>
      <c r="C41" s="2">
        <f t="shared" si="0"/>
        <v>37</v>
      </c>
      <c r="D41" s="1">
        <f>IF(表格1[[#This Row],[月數]]&lt;持有期間,"",INDEX(表格1[配息還原價],表格1[[#This Row],[月數]]-持有期間+1))</f>
        <v>84.92</v>
      </c>
      <c r="E41" s="5">
        <f>IF(表格1[[#This Row],[月數]]&lt;持有期間,"",RATE(持有期間,0,-表格1[[#This Row],[買進價]],表格1[[#This Row],[配息還原價]])*12)</f>
        <v>0.11107195117590477</v>
      </c>
    </row>
    <row r="42" spans="1:5" x14ac:dyDescent="0.25">
      <c r="A42" s="3">
        <v>39052</v>
      </c>
      <c r="B42" s="4">
        <v>119.91</v>
      </c>
      <c r="C42" s="2">
        <f t="shared" si="0"/>
        <v>38</v>
      </c>
      <c r="D42" s="1">
        <f>IF(表格1[[#This Row],[月數]]&lt;持有期間,"",INDEX(表格1[配息還原價],表格1[[#This Row],[月數]]-持有期間+1))</f>
        <v>89.2</v>
      </c>
      <c r="E42" s="5">
        <f>IF(表格1[[#This Row],[月數]]&lt;持有期間,"",RATE(持有期間,0,-表格1[[#This Row],[買進價]],表格1[[#This Row],[配息還原價]])*12)</f>
        <v>9.9026500220222857E-2</v>
      </c>
    </row>
    <row r="43" spans="1:5" x14ac:dyDescent="0.25">
      <c r="A43" s="3">
        <v>39085</v>
      </c>
      <c r="B43" s="4">
        <v>121.71</v>
      </c>
      <c r="C43" s="2">
        <f t="shared" si="0"/>
        <v>39</v>
      </c>
      <c r="D43" s="1">
        <f>IF(表格1[[#This Row],[月數]]&lt;持有期間,"",INDEX(表格1[配息還原價],表格1[[#This Row],[月數]]-持有期間+1))</f>
        <v>90.96</v>
      </c>
      <c r="E43" s="5">
        <f>IF(表格1[[#This Row],[月數]]&lt;持有期間,"",RATE(持有期間,0,-表格1[[#This Row],[買進價]],表格1[[#This Row],[配息還原價]])*12)</f>
        <v>9.7467471266036776E-2</v>
      </c>
    </row>
    <row r="44" spans="1:5" x14ac:dyDescent="0.25">
      <c r="A44" s="3">
        <v>39114</v>
      </c>
      <c r="B44" s="4">
        <v>119.32</v>
      </c>
      <c r="C44" s="2">
        <f t="shared" si="0"/>
        <v>40</v>
      </c>
      <c r="D44" s="1">
        <f>IF(表格1[[#This Row],[月數]]&lt;持有期間,"",INDEX(表格1[配息還原價],表格1[[#This Row],[月數]]-持有期間+1))</f>
        <v>92.19</v>
      </c>
      <c r="E44" s="5">
        <f>IF(表格1[[#This Row],[月數]]&lt;持有期間,"",RATE(持有期間,0,-表格1[[#This Row],[買進價]],表格1[[#This Row],[配息還原價]])*12)</f>
        <v>8.629456674826344E-2</v>
      </c>
    </row>
    <row r="45" spans="1:5" x14ac:dyDescent="0.25">
      <c r="A45" s="3">
        <v>39142</v>
      </c>
      <c r="B45" s="4">
        <v>120.71</v>
      </c>
      <c r="C45" s="2">
        <f t="shared" si="0"/>
        <v>41</v>
      </c>
      <c r="D45" s="1">
        <f>IF(表格1[[#This Row],[月數]]&lt;持有期間,"",INDEX(表格1[配息還原價],表格1[[#This Row],[月數]]-持有期間+1))</f>
        <v>90.97</v>
      </c>
      <c r="E45" s="5">
        <f>IF(表格1[[#This Row],[月數]]&lt;持有期間,"",RATE(持有期間,0,-表格1[[#This Row],[買進價]],表格1[[#This Row],[配息還原價]])*12)</f>
        <v>9.4658455140464781E-2</v>
      </c>
    </row>
    <row r="46" spans="1:5" x14ac:dyDescent="0.25">
      <c r="A46" s="3">
        <v>39174</v>
      </c>
      <c r="B46" s="4">
        <v>126.05</v>
      </c>
      <c r="C46" s="2">
        <f t="shared" si="0"/>
        <v>42</v>
      </c>
      <c r="D46" s="1">
        <f>IF(表格1[[#This Row],[月數]]&lt;持有期間,"",INDEX(表格1[配息還原價],表格1[[#This Row],[月數]]-持有期間+1))</f>
        <v>89.25</v>
      </c>
      <c r="E46" s="5">
        <f>IF(表格1[[#This Row],[月數]]&lt;持有期間,"",RATE(持有期間,0,-表格1[[#This Row],[買進價]],表格1[[#This Row],[配息還原價]])*12)</f>
        <v>0.11563264555888089</v>
      </c>
    </row>
    <row r="47" spans="1:5" x14ac:dyDescent="0.25">
      <c r="A47" s="3">
        <v>39203</v>
      </c>
      <c r="B47" s="4">
        <v>130.33000000000001</v>
      </c>
      <c r="C47" s="2">
        <f t="shared" si="0"/>
        <v>43</v>
      </c>
      <c r="D47" s="1">
        <f>IF(表格1[[#This Row],[月數]]&lt;持有期間,"",INDEX(表格1[配息還原價],表格1[[#This Row],[月數]]-持有期間+1))</f>
        <v>90.78</v>
      </c>
      <c r="E47" s="5">
        <f>IF(表格1[[#This Row],[月數]]&lt;持有期間,"",RATE(持有期間,0,-表格1[[#This Row],[買進價]],表格1[[#This Row],[配息還原價]])*12)</f>
        <v>0.12115104654962058</v>
      </c>
    </row>
    <row r="48" spans="1:5" x14ac:dyDescent="0.25">
      <c r="A48" s="3">
        <v>39234</v>
      </c>
      <c r="B48" s="4">
        <v>128.41999999999999</v>
      </c>
      <c r="C48" s="2">
        <f t="shared" si="0"/>
        <v>44</v>
      </c>
      <c r="D48" s="1">
        <f>IF(表格1[[#This Row],[月數]]&lt;持有期間,"",INDEX(表格1[配息還原價],表格1[[#This Row],[月數]]-持有期間+1))</f>
        <v>92.46</v>
      </c>
      <c r="E48" s="5">
        <f>IF(表格1[[#This Row],[月數]]&lt;持有期間,"",RATE(持有期間,0,-表格1[[#This Row],[買進價]],表格1[[#This Row],[配息還原價]])*12)</f>
        <v>0.11001121650479848</v>
      </c>
    </row>
    <row r="49" spans="1:5" x14ac:dyDescent="0.25">
      <c r="A49" s="3">
        <v>39265</v>
      </c>
      <c r="B49" s="4">
        <v>124.4</v>
      </c>
      <c r="C49" s="2">
        <f t="shared" si="0"/>
        <v>45</v>
      </c>
      <c r="D49" s="1">
        <f>IF(表格1[[#This Row],[月數]]&lt;持有期間,"",INDEX(表格1[配息還原價],表格1[[#This Row],[月數]]-持有期間+1))</f>
        <v>89.48</v>
      </c>
      <c r="E49" s="5">
        <f>IF(表格1[[#This Row],[月數]]&lt;持有期間,"",RATE(持有期間,0,-表格1[[#This Row],[買進價]],表格1[[#This Row],[配息還原價]])*12)</f>
        <v>0.11033315193520934</v>
      </c>
    </row>
    <row r="50" spans="1:5" x14ac:dyDescent="0.25">
      <c r="A50" s="3">
        <v>39295</v>
      </c>
      <c r="B50" s="4">
        <v>126</v>
      </c>
      <c r="C50" s="2">
        <f t="shared" si="0"/>
        <v>46</v>
      </c>
      <c r="D50" s="1">
        <f>IF(表格1[[#This Row],[月數]]&lt;持有期間,"",INDEX(表格1[配息還原價],表格1[[#This Row],[月數]]-持有期間+1))</f>
        <v>89.7</v>
      </c>
      <c r="E50" s="5">
        <f>IF(表格1[[#This Row],[月數]]&lt;持有期間,"",RATE(持有期間,0,-表格1[[#This Row],[買進價]],表格1[[#This Row],[配息還原價]])*12)</f>
        <v>0.113806656096479</v>
      </c>
    </row>
    <row r="51" spans="1:5" x14ac:dyDescent="0.25">
      <c r="A51" s="3">
        <v>39329</v>
      </c>
      <c r="B51" s="4">
        <v>130.88</v>
      </c>
      <c r="C51" s="2">
        <f t="shared" si="0"/>
        <v>47</v>
      </c>
      <c r="D51" s="1">
        <f>IF(表格1[[#This Row],[月數]]&lt;持有期間,"",INDEX(表格1[配息還原價],表格1[[#This Row],[月數]]-持有期間+1))</f>
        <v>90.6</v>
      </c>
      <c r="E51" s="5">
        <f>IF(表格1[[#This Row],[月數]]&lt;持有期間,"",RATE(持有期間,0,-表格1[[#This Row],[買進價]],表格1[[#This Row],[配息還原價]])*12)</f>
        <v>0.12323739782656881</v>
      </c>
    </row>
    <row r="52" spans="1:5" x14ac:dyDescent="0.25">
      <c r="A52" s="3">
        <v>39356</v>
      </c>
      <c r="B52" s="4">
        <v>132.65</v>
      </c>
      <c r="C52" s="2">
        <f t="shared" si="0"/>
        <v>48</v>
      </c>
      <c r="D52" s="1">
        <f>IF(表格1[[#This Row],[月數]]&lt;持有期間,"",INDEX(表格1[配息還原價],表格1[[#This Row],[月數]]-持有期間+1))</f>
        <v>91.77</v>
      </c>
      <c r="E52" s="5">
        <f>IF(表格1[[#This Row],[月數]]&lt;持有期間,"",RATE(持有期間,0,-表格1[[#This Row],[買進價]],表格1[[#This Row],[配息還原價]])*12)</f>
        <v>0.12344011821784717</v>
      </c>
    </row>
    <row r="53" spans="1:5" x14ac:dyDescent="0.25">
      <c r="A53" s="3">
        <v>39387</v>
      </c>
      <c r="B53" s="4">
        <v>127.51</v>
      </c>
      <c r="C53" s="2">
        <f t="shared" si="0"/>
        <v>49</v>
      </c>
      <c r="D53" s="1">
        <f>IF(表格1[[#This Row],[月數]]&lt;持有期間,"",INDEX(表格1[配息還原價],表格1[[#This Row],[月數]]-持有期間+1))</f>
        <v>95.85</v>
      </c>
      <c r="E53" s="5">
        <f>IF(表格1[[#This Row],[月數]]&lt;持有期間,"",RATE(持有期間,0,-表格1[[#This Row],[買進價]],表格1[[#This Row],[配息還原價]])*12)</f>
        <v>9.5514898324311662E-2</v>
      </c>
    </row>
    <row r="54" spans="1:5" x14ac:dyDescent="0.25">
      <c r="A54" s="3">
        <v>39419</v>
      </c>
      <c r="B54" s="4">
        <v>126.08</v>
      </c>
      <c r="C54" s="2">
        <f t="shared" si="0"/>
        <v>50</v>
      </c>
      <c r="D54" s="1">
        <f>IF(表格1[[#This Row],[月數]]&lt;持有期間,"",INDEX(表格1[配息還原價],表格1[[#This Row],[月數]]-持有期間+1))</f>
        <v>98.74</v>
      </c>
      <c r="E54" s="5">
        <f>IF(表格1[[#This Row],[月數]]&lt;持有期間,"",RATE(持有期間,0,-表格1[[#This Row],[買進價]],表格1[[#This Row],[配息還原價]])*12)</f>
        <v>8.1752718863403087E-2</v>
      </c>
    </row>
    <row r="55" spans="1:5" x14ac:dyDescent="0.25">
      <c r="A55" s="3">
        <v>39449</v>
      </c>
      <c r="B55" s="4">
        <v>118.45</v>
      </c>
      <c r="C55" s="2">
        <f t="shared" si="0"/>
        <v>51</v>
      </c>
      <c r="D55" s="1">
        <f>IF(表格1[[#This Row],[月數]]&lt;持有期間,"",INDEX(表格1[配息還原價],表格1[[#This Row],[月數]]-持有期間+1))</f>
        <v>96.52</v>
      </c>
      <c r="E55" s="5">
        <f>IF(表格1[[#This Row],[月數]]&lt;持有期間,"",RATE(持有期間,0,-表格1[[#This Row],[買進價]],表格1[[#This Row],[配息還原價]])*12)</f>
        <v>6.8441333368941246E-2</v>
      </c>
    </row>
    <row r="56" spans="1:5" x14ac:dyDescent="0.25">
      <c r="A56" s="3">
        <v>39479</v>
      </c>
      <c r="B56" s="4">
        <v>115.39</v>
      </c>
      <c r="C56" s="2">
        <f t="shared" si="0"/>
        <v>52</v>
      </c>
      <c r="D56" s="1">
        <f>IF(表格1[[#This Row],[月數]]&lt;持有期間,"",INDEX(表格1[配息還原價],表格1[[#This Row],[月數]]-持有期間+1))</f>
        <v>98.54</v>
      </c>
      <c r="E56" s="5">
        <f>IF(表格1[[#This Row],[月數]]&lt;持有期間,"",RATE(持有期間,0,-表格1[[#This Row],[買進價]],表格1[[#This Row],[配息還原價]])*12)</f>
        <v>5.2733910488434309E-2</v>
      </c>
    </row>
    <row r="57" spans="1:5" x14ac:dyDescent="0.25">
      <c r="A57" s="3">
        <v>39510</v>
      </c>
      <c r="B57" s="4">
        <v>114.36</v>
      </c>
      <c r="C57" s="2">
        <f t="shared" si="0"/>
        <v>53</v>
      </c>
      <c r="D57" s="1">
        <f>IF(表格1[[#This Row],[月數]]&lt;持有期間,"",INDEX(表格1[配息還原價],表格1[[#This Row],[月數]]-持有期間+1))</f>
        <v>96.74</v>
      </c>
      <c r="E57" s="5">
        <f>IF(表格1[[#This Row],[月數]]&lt;持有期間,"",RATE(持有期間,0,-表格1[[#This Row],[買進價]],表格1[[#This Row],[配息還原價]])*12)</f>
        <v>5.5904618985768886E-2</v>
      </c>
    </row>
    <row r="58" spans="1:5" x14ac:dyDescent="0.25">
      <c r="A58" s="3">
        <v>39539</v>
      </c>
      <c r="B58" s="4">
        <v>119.81</v>
      </c>
      <c r="C58" s="2">
        <f t="shared" si="0"/>
        <v>54</v>
      </c>
      <c r="D58" s="1">
        <f>IF(表格1[[#This Row],[月數]]&lt;持有期間,"",INDEX(表格1[配息還原價],表格1[[#This Row],[月數]]-持有期間+1))</f>
        <v>94.93</v>
      </c>
      <c r="E58" s="5">
        <f>IF(表格1[[#This Row],[月數]]&lt;持有期間,"",RATE(持有期間,0,-表格1[[#This Row],[買進價]],表格1[[#This Row],[配息還原價]])*12)</f>
        <v>7.7840503450799944E-2</v>
      </c>
    </row>
    <row r="59" spans="1:5" x14ac:dyDescent="0.25">
      <c r="A59" s="3">
        <v>39569</v>
      </c>
      <c r="B59" s="4">
        <v>121.62</v>
      </c>
      <c r="C59" s="2">
        <f t="shared" si="0"/>
        <v>55</v>
      </c>
      <c r="D59" s="1">
        <f>IF(表格1[[#This Row],[月數]]&lt;持有期間,"",INDEX(表格1[配息還原價],表格1[[#This Row],[月數]]-持有期間+1))</f>
        <v>97.99</v>
      </c>
      <c r="E59" s="5">
        <f>IF(表格1[[#This Row],[月數]]&lt;持有期間,"",RATE(持有期間,0,-表格1[[#This Row],[買進價]],表格1[[#This Row],[配息還原價]])*12)</f>
        <v>7.2228503911120082E-2</v>
      </c>
    </row>
    <row r="60" spans="1:5" x14ac:dyDescent="0.25">
      <c r="A60" s="3">
        <v>39601</v>
      </c>
      <c r="B60" s="4">
        <v>111.46</v>
      </c>
      <c r="C60" s="2">
        <f t="shared" si="0"/>
        <v>56</v>
      </c>
      <c r="D60" s="1">
        <f>IF(表格1[[#This Row],[月數]]&lt;持有期間,"",INDEX(表格1[配息還原價],表格1[[#This Row],[月數]]-持有期間+1))</f>
        <v>98.13</v>
      </c>
      <c r="E60" s="5">
        <f>IF(表格1[[#This Row],[月數]]&lt;持有期間,"",RATE(持有期間,0,-表格1[[#This Row],[買進價]],表格1[[#This Row],[配息還原價]])*12)</f>
        <v>4.2532749582779264E-2</v>
      </c>
    </row>
    <row r="61" spans="1:5" x14ac:dyDescent="0.25">
      <c r="A61" s="3">
        <v>39630</v>
      </c>
      <c r="B61" s="4">
        <v>110.46</v>
      </c>
      <c r="C61" s="2">
        <f t="shared" si="0"/>
        <v>57</v>
      </c>
      <c r="D61" s="1">
        <f>IF(表格1[[#This Row],[月數]]&lt;持有期間,"",INDEX(表格1[配息還原價],表格1[[#This Row],[月數]]-持有期間+1))</f>
        <v>101.89</v>
      </c>
      <c r="E61" s="5">
        <f>IF(表格1[[#This Row],[月數]]&lt;持有期間,"",RATE(持有期間,0,-表格1[[#This Row],[買進價]],表格1[[#This Row],[配息還原價]])*12)</f>
        <v>2.6950106035881168E-2</v>
      </c>
    </row>
    <row r="62" spans="1:5" x14ac:dyDescent="0.25">
      <c r="A62" s="3">
        <v>39661</v>
      </c>
      <c r="B62" s="4">
        <v>112.16</v>
      </c>
      <c r="C62" s="2">
        <f t="shared" si="0"/>
        <v>58</v>
      </c>
      <c r="D62" s="1">
        <f>IF(表格1[[#This Row],[月數]]&lt;持有期間,"",INDEX(表格1[配息還原價],表格1[[#This Row],[月數]]-持有期間+1))</f>
        <v>100.93</v>
      </c>
      <c r="E62" s="5">
        <f>IF(表格1[[#This Row],[月數]]&lt;持有期間,"",RATE(持有期間,0,-表格1[[#This Row],[買進價]],表格1[[#This Row],[配息還原價]])*12)</f>
        <v>3.5217984068910219E-2</v>
      </c>
    </row>
    <row r="63" spans="1:5" x14ac:dyDescent="0.25">
      <c r="A63" s="3">
        <v>39693</v>
      </c>
      <c r="B63" s="4">
        <v>101.6</v>
      </c>
      <c r="C63" s="2">
        <f t="shared" si="0"/>
        <v>59</v>
      </c>
      <c r="D63" s="1">
        <f>IF(表格1[[#This Row],[月數]]&lt;持有期間,"",INDEX(表格1[配息還原價],表格1[[#This Row],[月數]]-持有期間+1))</f>
        <v>101.74</v>
      </c>
      <c r="E63" s="5">
        <f>IF(表格1[[#This Row],[月數]]&lt;持有期間,"",RATE(持有期間,0,-表格1[[#This Row],[買進價]],表格1[[#This Row],[配息還原價]])*12)</f>
        <v>-4.5899263842632393E-4</v>
      </c>
    </row>
    <row r="64" spans="1:5" x14ac:dyDescent="0.25">
      <c r="A64" s="3">
        <v>39722</v>
      </c>
      <c r="B64" s="4">
        <v>84.82</v>
      </c>
      <c r="C64" s="2">
        <f t="shared" si="0"/>
        <v>60</v>
      </c>
      <c r="D64" s="1">
        <f>IF(表格1[[#This Row],[月數]]&lt;持有期間,"",INDEX(表格1[配息還原價],表格1[[#This Row],[月數]]-持有期間+1))</f>
        <v>99.34</v>
      </c>
      <c r="E64" s="5">
        <f>IF(表格1[[#This Row],[月數]]&lt;持有期間,"",RATE(持有期間,0,-表格1[[#This Row],[買進價]],表格1[[#This Row],[配息還原價]])*12)</f>
        <v>-5.2556885294158584E-2</v>
      </c>
    </row>
    <row r="65" spans="1:5" x14ac:dyDescent="0.25">
      <c r="A65" s="3">
        <v>39755</v>
      </c>
      <c r="B65" s="4">
        <v>78.91</v>
      </c>
      <c r="C65" s="2">
        <f t="shared" si="0"/>
        <v>61</v>
      </c>
      <c r="D65" s="1">
        <f>IF(表格1[[#This Row],[月數]]&lt;持有期間,"",INDEX(表格1[配息還原價],表格1[[#This Row],[月數]]-持有期間+1))</f>
        <v>103.7</v>
      </c>
      <c r="E65" s="5">
        <f>IF(表格1[[#This Row],[月數]]&lt;持有期間,"",RATE(持有期間,0,-表格1[[#This Row],[買進價]],表格1[[#This Row],[配息還原價]])*12)</f>
        <v>-9.0720057345708455E-2</v>
      </c>
    </row>
    <row r="66" spans="1:5" x14ac:dyDescent="0.25">
      <c r="A66" s="3">
        <v>39783</v>
      </c>
      <c r="B66" s="4">
        <v>79.69</v>
      </c>
      <c r="C66" s="2">
        <f t="shared" si="0"/>
        <v>62</v>
      </c>
      <c r="D66" s="1">
        <f>IF(表格1[[#This Row],[月數]]&lt;持有期間,"",INDEX(表格1[配息還原價],表格1[[#This Row],[月數]]-持有期間+1))</f>
        <v>103.51</v>
      </c>
      <c r="E66" s="5">
        <f>IF(表格1[[#This Row],[月數]]&lt;持有期間,"",RATE(持有期間,0,-表格1[[#This Row],[買進價]],表格1[[#This Row],[配息還原價]])*12)</f>
        <v>-8.6858828801800389E-2</v>
      </c>
    </row>
    <row r="67" spans="1:5" x14ac:dyDescent="0.25">
      <c r="A67" s="3">
        <v>39815</v>
      </c>
      <c r="B67" s="4">
        <v>73.14</v>
      </c>
      <c r="C67" s="2">
        <f t="shared" si="0"/>
        <v>63</v>
      </c>
      <c r="D67" s="1">
        <f>IF(表格1[[#This Row],[月數]]&lt;持有期間,"",INDEX(表格1[配息還原價],表格1[[#This Row],[月數]]-持有期間+1))</f>
        <v>105.99</v>
      </c>
      <c r="E67" s="5">
        <f>IF(表格1[[#This Row],[月數]]&lt;持有期間,"",RATE(持有期間,0,-表格1[[#This Row],[買進價]],表格1[[#This Row],[配息還原價]])*12)</f>
        <v>-0.12302150706659938</v>
      </c>
    </row>
    <row r="68" spans="1:5" x14ac:dyDescent="0.25">
      <c r="A68" s="3">
        <v>39846</v>
      </c>
      <c r="B68" s="4">
        <v>65.28</v>
      </c>
      <c r="C68" s="2">
        <f t="shared" si="0"/>
        <v>64</v>
      </c>
      <c r="D68" s="1">
        <f>IF(表格1[[#This Row],[月數]]&lt;持有期間,"",INDEX(表格1[配息還原價],表格1[[#This Row],[月數]]-持有期間+1))</f>
        <v>106.6</v>
      </c>
      <c r="E68" s="5">
        <f>IF(表格1[[#This Row],[月數]]&lt;持有期間,"",RATE(持有期間,0,-表格1[[#This Row],[買進價]],表格1[[#This Row],[配息還原價]])*12)</f>
        <v>-0.16235759238353503</v>
      </c>
    </row>
    <row r="69" spans="1:5" x14ac:dyDescent="0.25">
      <c r="A69" s="3">
        <v>39874</v>
      </c>
      <c r="B69" s="4">
        <v>70.72</v>
      </c>
      <c r="C69" s="2">
        <f t="shared" ref="C69:C132" si="1">C68+1</f>
        <v>65</v>
      </c>
      <c r="D69" s="1">
        <f>IF(表格1[[#This Row],[月數]]&lt;持有期間,"",INDEX(表格1[配息還原價],表格1[[#This Row],[月數]]-持有期間+1))</f>
        <v>108.36</v>
      </c>
      <c r="E69" s="5">
        <f>IF(表格1[[#This Row],[月數]]&lt;持有期間,"",RATE(持有期間,0,-表格1[[#This Row],[買進價]],表格1[[#This Row],[配息還原價]])*12)</f>
        <v>-0.14140380322713042</v>
      </c>
    </row>
    <row r="70" spans="1:5" x14ac:dyDescent="0.25">
      <c r="A70" s="3">
        <v>39904</v>
      </c>
      <c r="B70" s="4">
        <v>77.75</v>
      </c>
      <c r="C70" s="2">
        <f t="shared" si="1"/>
        <v>66</v>
      </c>
      <c r="D70" s="1">
        <f>IF(表格1[[#This Row],[月數]]&lt;持有期間,"",INDEX(表格1[配息還原價],表格1[[#This Row],[月數]]-持有期間+1))</f>
        <v>109.73</v>
      </c>
      <c r="E70" s="5">
        <f>IF(表格1[[#This Row],[月數]]&lt;持有期間,"",RATE(持有期間,0,-表格1[[#This Row],[買進價]],表格1[[#This Row],[配息還原價]])*12)</f>
        <v>-0.11429364316127422</v>
      </c>
    </row>
    <row r="71" spans="1:5" x14ac:dyDescent="0.25">
      <c r="A71" s="3">
        <v>39934</v>
      </c>
      <c r="B71" s="4">
        <v>82.29</v>
      </c>
      <c r="C71" s="2">
        <f t="shared" si="1"/>
        <v>67</v>
      </c>
      <c r="D71" s="1">
        <f>IF(表格1[[#This Row],[月數]]&lt;持有期間,"",INDEX(表格1[配息還原價],表格1[[#This Row],[月數]]-持有期間+1))</f>
        <v>106.42</v>
      </c>
      <c r="E71" s="5">
        <f>IF(表格1[[#This Row],[月數]]&lt;持有期間,"",RATE(持有期間,0,-表格1[[#This Row],[買進價]],表格1[[#This Row],[配息還原價]])*12)</f>
        <v>-8.5409247738723215E-2</v>
      </c>
    </row>
    <row r="72" spans="1:5" x14ac:dyDescent="0.25">
      <c r="A72" s="3">
        <v>39965</v>
      </c>
      <c r="B72" s="4">
        <v>82.24</v>
      </c>
      <c r="C72" s="2">
        <f t="shared" si="1"/>
        <v>68</v>
      </c>
      <c r="D72" s="1">
        <f>IF(表格1[[#This Row],[月數]]&lt;持有期間,"",INDEX(表格1[配息還原價],表格1[[#This Row],[月數]]-持有期間+1))</f>
        <v>106.7</v>
      </c>
      <c r="E72" s="5">
        <f>IF(表格1[[#This Row],[月數]]&lt;持有期間,"",RATE(持有期間,0,-表格1[[#This Row],[買進價]],表格1[[#This Row],[配息還原價]])*12)</f>
        <v>-8.647999733690892E-2</v>
      </c>
    </row>
    <row r="73" spans="1:5" x14ac:dyDescent="0.25">
      <c r="A73" s="3">
        <v>39995</v>
      </c>
      <c r="B73" s="4">
        <v>88.38</v>
      </c>
      <c r="C73" s="2">
        <f t="shared" si="1"/>
        <v>69</v>
      </c>
      <c r="D73" s="1">
        <f>IF(表格1[[#This Row],[月數]]&lt;持有期間,"",INDEX(表格1[配息還原價],表格1[[#This Row],[月數]]-持有期間+1))</f>
        <v>107.18</v>
      </c>
      <c r="E73" s="5">
        <f>IF(表格1[[#This Row],[月數]]&lt;持有期間,"",RATE(持有期間,0,-表格1[[#This Row],[買進價]],表格1[[#This Row],[配息還原價]])*12)</f>
        <v>-6.4116089172427587E-2</v>
      </c>
    </row>
    <row r="74" spans="1:5" x14ac:dyDescent="0.25">
      <c r="A74" s="3">
        <v>40028</v>
      </c>
      <c r="B74" s="4">
        <v>91.64</v>
      </c>
      <c r="C74" s="2">
        <f t="shared" si="1"/>
        <v>70</v>
      </c>
      <c r="D74" s="1">
        <f>IF(表格1[[#This Row],[月數]]&lt;持有期間,"",INDEX(表格1[配息還原價],表格1[[#This Row],[月數]]-持有期間+1))</f>
        <v>109.52</v>
      </c>
      <c r="E74" s="5">
        <f>IF(表格1[[#This Row],[月數]]&lt;持有期間,"",RATE(持有期間,0,-表格1[[#This Row],[買進價]],表格1[[#This Row],[配息還原價]])*12)</f>
        <v>-5.9266270342626257E-2</v>
      </c>
    </row>
    <row r="75" spans="1:5" x14ac:dyDescent="0.25">
      <c r="A75" s="3">
        <v>40057</v>
      </c>
      <c r="B75" s="4">
        <v>94.89</v>
      </c>
      <c r="C75" s="2">
        <f t="shared" si="1"/>
        <v>71</v>
      </c>
      <c r="D75" s="1">
        <f>IF(表格1[[#This Row],[月數]]&lt;持有期間,"",INDEX(表格1[配息還原價],表格1[[#This Row],[月數]]-持有期間+1))</f>
        <v>112.47</v>
      </c>
      <c r="E75" s="5">
        <f>IF(表格1[[#This Row],[月數]]&lt;持有期間,"",RATE(持有期間,0,-表格1[[#This Row],[買進價]],表格1[[#This Row],[配息還原價]])*12)</f>
        <v>-5.6522528480441148E-2</v>
      </c>
    </row>
    <row r="76" spans="1:5" x14ac:dyDescent="0.25">
      <c r="A76" s="3">
        <v>40087</v>
      </c>
      <c r="B76" s="4">
        <v>93.07</v>
      </c>
      <c r="C76" s="2">
        <f t="shared" si="1"/>
        <v>72</v>
      </c>
      <c r="D76" s="1">
        <f>IF(表格1[[#This Row],[月數]]&lt;持有期間,"",INDEX(表格1[配息還原價],表格1[[#This Row],[月數]]-持有期間+1))</f>
        <v>116.02</v>
      </c>
      <c r="E76" s="5">
        <f>IF(表格1[[#This Row],[月數]]&lt;持有期間,"",RATE(持有期間,0,-表格1[[#This Row],[買進價]],表格1[[#This Row],[配息還原價]])*12)</f>
        <v>-7.3245777470204415E-2</v>
      </c>
    </row>
    <row r="77" spans="1:5" x14ac:dyDescent="0.25">
      <c r="A77" s="3">
        <v>40119</v>
      </c>
      <c r="B77" s="4">
        <v>98.8</v>
      </c>
      <c r="C77" s="2">
        <f t="shared" si="1"/>
        <v>73</v>
      </c>
      <c r="D77" s="1">
        <f>IF(表格1[[#This Row],[月數]]&lt;持有期間,"",INDEX(表格1[配息還原價],表格1[[#This Row],[月數]]-持有期間+1))</f>
        <v>118.32</v>
      </c>
      <c r="E77" s="5">
        <f>IF(表格1[[#This Row],[月數]]&lt;持有期間,"",RATE(持有期間,0,-表格1[[#This Row],[買進價]],表格1[[#This Row],[配息還原價]])*12)</f>
        <v>-5.9948163041046373E-2</v>
      </c>
    </row>
    <row r="78" spans="1:5" x14ac:dyDescent="0.25">
      <c r="A78" s="3">
        <v>40148</v>
      </c>
      <c r="B78" s="4">
        <v>100.69</v>
      </c>
      <c r="C78" s="2">
        <f t="shared" si="1"/>
        <v>74</v>
      </c>
      <c r="D78" s="1">
        <f>IF(表格1[[#This Row],[月數]]&lt;持有期間,"",INDEX(表格1[配息還原價],表格1[[#This Row],[月數]]-持有期間+1))</f>
        <v>119.91</v>
      </c>
      <c r="E78" s="5">
        <f>IF(表格1[[#This Row],[月數]]&lt;持有期間,"",RATE(持有期間,0,-表格1[[#This Row],[買進價]],表格1[[#This Row],[配息還原價]])*12)</f>
        <v>-5.8090596839318734E-2</v>
      </c>
    </row>
    <row r="79" spans="1:5" x14ac:dyDescent="0.25">
      <c r="A79" s="3">
        <v>40182</v>
      </c>
      <c r="B79" s="4">
        <v>97.03</v>
      </c>
      <c r="C79" s="2">
        <f t="shared" si="1"/>
        <v>75</v>
      </c>
      <c r="D79" s="1">
        <f>IF(表格1[[#This Row],[月數]]&lt;持有期間,"",INDEX(表格1[配息還原價],表格1[[#This Row],[月數]]-持有期間+1))</f>
        <v>121.71</v>
      </c>
      <c r="E79" s="5">
        <f>IF(表格1[[#This Row],[月數]]&lt;持有期間,"",RATE(持有期間,0,-表格1[[#This Row],[買進價]],表格1[[#This Row],[配息還原價]])*12)</f>
        <v>-7.530305291800074E-2</v>
      </c>
    </row>
    <row r="80" spans="1:5" x14ac:dyDescent="0.25">
      <c r="A80" s="3">
        <v>40210</v>
      </c>
      <c r="B80" s="4">
        <v>100.05</v>
      </c>
      <c r="C80" s="2">
        <f t="shared" si="1"/>
        <v>76</v>
      </c>
      <c r="D80" s="1">
        <f>IF(表格1[[#This Row],[月數]]&lt;持有期間,"",INDEX(表格1[配息還原價],表格1[[#This Row],[月數]]-持有期間+1))</f>
        <v>119.32</v>
      </c>
      <c r="E80" s="5">
        <f>IF(表格1[[#This Row],[月數]]&lt;持有期間,"",RATE(持有期間,0,-表格1[[#This Row],[買進價]],表格1[[#This Row],[配息還原價]])*12)</f>
        <v>-5.8569566323896483E-2</v>
      </c>
    </row>
    <row r="81" spans="1:5" x14ac:dyDescent="0.25">
      <c r="A81" s="3">
        <v>40238</v>
      </c>
      <c r="B81" s="4">
        <v>106.14</v>
      </c>
      <c r="C81" s="2">
        <f t="shared" si="1"/>
        <v>77</v>
      </c>
      <c r="D81" s="1">
        <f>IF(表格1[[#This Row],[月數]]&lt;持有期間,"",INDEX(表格1[配息還原價],表格1[[#This Row],[月數]]-持有期間+1))</f>
        <v>120.71</v>
      </c>
      <c r="E81" s="5">
        <f>IF(表格1[[#This Row],[月數]]&lt;持有期間,"",RATE(持有期間,0,-表格1[[#This Row],[買進價]],表格1[[#This Row],[配息還原價]])*12)</f>
        <v>-4.2800820858091448E-2</v>
      </c>
    </row>
    <row r="82" spans="1:5" x14ac:dyDescent="0.25">
      <c r="A82" s="3">
        <v>40269</v>
      </c>
      <c r="B82" s="4">
        <v>107.79</v>
      </c>
      <c r="C82" s="2">
        <f t="shared" si="1"/>
        <v>78</v>
      </c>
      <c r="D82" s="1">
        <f>IF(表格1[[#This Row],[月數]]&lt;持有期間,"",INDEX(表格1[配息還原價],表格1[[#This Row],[月數]]-持有期間+1))</f>
        <v>126.05</v>
      </c>
      <c r="E82" s="5">
        <f>IF(表格1[[#This Row],[月數]]&lt;持有期間,"",RATE(持有期間,0,-表格1[[#This Row],[買進價]],表格1[[#This Row],[配息還原價]])*12)</f>
        <v>-5.2051371049438994E-2</v>
      </c>
    </row>
    <row r="83" spans="1:5" x14ac:dyDescent="0.25">
      <c r="A83" s="3">
        <v>40301</v>
      </c>
      <c r="B83" s="4">
        <v>99.22</v>
      </c>
      <c r="C83" s="2">
        <f t="shared" si="1"/>
        <v>79</v>
      </c>
      <c r="D83" s="1">
        <f>IF(表格1[[#This Row],[月數]]&lt;持有期間,"",INDEX(表格1[配息還原價],表格1[[#This Row],[月數]]-持有期間+1))</f>
        <v>130.33000000000001</v>
      </c>
      <c r="E83" s="5">
        <f>IF(表格1[[#This Row],[月數]]&lt;持有期間,"",RATE(持有期間,0,-表格1[[#This Row],[買進價]],表格1[[#This Row],[配息還原價]])*12)</f>
        <v>-9.0566537787397261E-2</v>
      </c>
    </row>
    <row r="84" spans="1:5" x14ac:dyDescent="0.25">
      <c r="A84" s="3">
        <v>40330</v>
      </c>
      <c r="B84" s="4">
        <v>94.09</v>
      </c>
      <c r="C84" s="2">
        <f t="shared" si="1"/>
        <v>80</v>
      </c>
      <c r="D84" s="1">
        <f>IF(表格1[[#This Row],[月數]]&lt;持有期間,"",INDEX(表格1[配息還原價],表格1[[#This Row],[月數]]-持有期間+1))</f>
        <v>128.41999999999999</v>
      </c>
      <c r="E84" s="5">
        <f>IF(表格1[[#This Row],[月數]]&lt;持有期間,"",RATE(持有期間,0,-表格1[[#This Row],[買進價]],表格1[[#This Row],[配息還原價]])*12)</f>
        <v>-0.10323813879881702</v>
      </c>
    </row>
    <row r="85" spans="1:5" x14ac:dyDescent="0.25">
      <c r="A85" s="3">
        <v>40360</v>
      </c>
      <c r="B85" s="4">
        <v>100.52</v>
      </c>
      <c r="C85" s="2">
        <f t="shared" si="1"/>
        <v>81</v>
      </c>
      <c r="D85" s="1">
        <f>IF(表格1[[#This Row],[月數]]&lt;持有期間,"",INDEX(表格1[配息還原價],表格1[[#This Row],[月數]]-持有期間+1))</f>
        <v>124.4</v>
      </c>
      <c r="E85" s="5">
        <f>IF(表格1[[#This Row],[月數]]&lt;持有期間,"",RATE(持有期間,0,-表格1[[#This Row],[買進價]],表格1[[#This Row],[配息還原價]])*12)</f>
        <v>-7.0838575034964518E-2</v>
      </c>
    </row>
    <row r="86" spans="1:5" x14ac:dyDescent="0.25">
      <c r="A86" s="3">
        <v>40392</v>
      </c>
      <c r="B86" s="4">
        <v>95.99</v>
      </c>
      <c r="C86" s="2">
        <f t="shared" si="1"/>
        <v>82</v>
      </c>
      <c r="D86" s="1">
        <f>IF(表格1[[#This Row],[月數]]&lt;持有期間,"",INDEX(表格1[配息還原價],表格1[[#This Row],[月數]]-持有期間+1))</f>
        <v>126</v>
      </c>
      <c r="E86" s="5">
        <f>IF(表格1[[#This Row],[月數]]&lt;持有期間,"",RATE(持有期間,0,-表格1[[#This Row],[買進價]],表格1[[#This Row],[配息還原價]])*12)</f>
        <v>-9.0337543283999983E-2</v>
      </c>
    </row>
    <row r="87" spans="1:5" x14ac:dyDescent="0.25">
      <c r="A87" s="3">
        <v>40422</v>
      </c>
      <c r="B87" s="4">
        <v>104.59</v>
      </c>
      <c r="C87" s="2">
        <f t="shared" si="1"/>
        <v>83</v>
      </c>
      <c r="D87" s="1">
        <f>IF(表格1[[#This Row],[月數]]&lt;持有期間,"",INDEX(表格1[配息還原價],表格1[[#This Row],[月數]]-持有期間+1))</f>
        <v>130.88</v>
      </c>
      <c r="E87" s="5">
        <f>IF(表格1[[#This Row],[月數]]&lt;持有期間,"",RATE(持有期間,0,-表格1[[#This Row],[買進價]],表格1[[#This Row],[配息還原價]])*12)</f>
        <v>-7.4512012257481011E-2</v>
      </c>
    </row>
    <row r="88" spans="1:5" x14ac:dyDescent="0.25">
      <c r="A88" s="3">
        <v>40452</v>
      </c>
      <c r="B88" s="4">
        <v>108.59</v>
      </c>
      <c r="C88" s="2">
        <f t="shared" si="1"/>
        <v>84</v>
      </c>
      <c r="D88" s="1">
        <f>IF(表格1[[#This Row],[月數]]&lt;持有期間,"",INDEX(表格1[配息還原價],表格1[[#This Row],[月數]]-持有期間+1))</f>
        <v>132.65</v>
      </c>
      <c r="E88" s="5">
        <f>IF(表格1[[#This Row],[月數]]&lt;持有期間,"",RATE(持有期間,0,-表格1[[#This Row],[買進價]],表格1[[#This Row],[配息還原價]])*12)</f>
        <v>-6.6526494448483062E-2</v>
      </c>
    </row>
    <row r="89" spans="1:5" x14ac:dyDescent="0.25">
      <c r="A89" s="3">
        <v>40483</v>
      </c>
      <c r="B89" s="4">
        <v>108.59</v>
      </c>
      <c r="C89" s="2">
        <f t="shared" si="1"/>
        <v>85</v>
      </c>
      <c r="D89" s="1">
        <f>IF(表格1[[#This Row],[月數]]&lt;持有期間,"",INDEX(表格1[配息還原價],表格1[[#This Row],[月數]]-持有期間+1))</f>
        <v>127.51</v>
      </c>
      <c r="E89" s="5">
        <f>IF(表格1[[#This Row],[月數]]&lt;持有期間,"",RATE(持有期間,0,-表格1[[#This Row],[買進價]],表格1[[#This Row],[配息還原價]])*12)</f>
        <v>-5.3419235560586746E-2</v>
      </c>
    </row>
    <row r="90" spans="1:5" x14ac:dyDescent="0.25">
      <c r="A90" s="3">
        <v>40513</v>
      </c>
      <c r="B90" s="4">
        <v>115.85</v>
      </c>
      <c r="C90" s="2">
        <f t="shared" si="1"/>
        <v>86</v>
      </c>
      <c r="D90" s="1">
        <f>IF(表格1[[#This Row],[月數]]&lt;持有期間,"",INDEX(表格1[配息還原價],表格1[[#This Row],[月數]]-持有期間+1))</f>
        <v>126.08</v>
      </c>
      <c r="E90" s="5">
        <f>IF(表格1[[#This Row],[月數]]&lt;持有期間,"",RATE(持有期間,0,-表格1[[#This Row],[買進價]],表格1[[#This Row],[配息還原價]])*12)</f>
        <v>-2.817366674044065E-2</v>
      </c>
    </row>
    <row r="91" spans="1:5" x14ac:dyDescent="0.25">
      <c r="A91" s="3">
        <v>40546</v>
      </c>
      <c r="B91" s="4">
        <v>118.54</v>
      </c>
      <c r="C91" s="2">
        <f t="shared" si="1"/>
        <v>87</v>
      </c>
      <c r="D91" s="1">
        <f>IF(表格1[[#This Row],[月數]]&lt;持有期間,"",INDEX(表格1[配息還原價],表格1[[#This Row],[月數]]-持有期間+1))</f>
        <v>118.45</v>
      </c>
      <c r="E91" s="5">
        <f>IF(表格1[[#This Row],[月數]]&lt;持有期間,"",RATE(持有期間,0,-表格1[[#This Row],[買進價]],表格1[[#This Row],[配息還原價]])*12)</f>
        <v>2.5317792239048343E-4</v>
      </c>
    </row>
    <row r="92" spans="1:5" x14ac:dyDescent="0.25">
      <c r="A92" s="3">
        <v>40575</v>
      </c>
      <c r="B92" s="4">
        <v>122.66</v>
      </c>
      <c r="C92" s="2">
        <f t="shared" si="1"/>
        <v>88</v>
      </c>
      <c r="D92" s="1">
        <f>IF(表格1[[#This Row],[月數]]&lt;持有期間,"",INDEX(表格1[配息還原價],表格1[[#This Row],[月數]]-持有期間+1))</f>
        <v>115.39</v>
      </c>
      <c r="E92" s="5">
        <f>IF(表格1[[#This Row],[月數]]&lt;持有期間,"",RATE(持有期間,0,-表格1[[#This Row],[買進價]],表格1[[#This Row],[配息還原價]])*12)</f>
        <v>2.0383494035571541E-2</v>
      </c>
    </row>
    <row r="93" spans="1:5" x14ac:dyDescent="0.25">
      <c r="A93" s="3">
        <v>40603</v>
      </c>
      <c r="B93" s="4">
        <v>122.68</v>
      </c>
      <c r="C93" s="2">
        <f t="shared" si="1"/>
        <v>89</v>
      </c>
      <c r="D93" s="1">
        <f>IF(表格1[[#This Row],[月數]]&lt;持有期間,"",INDEX(表格1[配息還原價],表格1[[#This Row],[月數]]-持有期間+1))</f>
        <v>114.36</v>
      </c>
      <c r="E93" s="5">
        <f>IF(表格1[[#This Row],[月數]]&lt;持有期間,"",RATE(持有期間,0,-表格1[[#This Row],[買進價]],表格1[[#This Row],[配息還原價]])*12)</f>
        <v>2.3432171970663308E-2</v>
      </c>
    </row>
    <row r="94" spans="1:5" x14ac:dyDescent="0.25">
      <c r="A94" s="3">
        <v>40634</v>
      </c>
      <c r="B94" s="4">
        <v>126.23</v>
      </c>
      <c r="C94" s="2">
        <f t="shared" si="1"/>
        <v>90</v>
      </c>
      <c r="D94" s="1">
        <f>IF(表格1[[#This Row],[月數]]&lt;持有期間,"",INDEX(表格1[配息還原價],表格1[[#This Row],[月數]]-持有期間+1))</f>
        <v>119.81</v>
      </c>
      <c r="E94" s="5">
        <f>IF(表格1[[#This Row],[月數]]&lt;持有期間,"",RATE(持有期間,0,-表格1[[#This Row],[買進價]],表格1[[#This Row],[配息還原價]])*12)</f>
        <v>1.7412115404401074E-2</v>
      </c>
    </row>
    <row r="95" spans="1:5" x14ac:dyDescent="0.25">
      <c r="A95" s="3">
        <v>40665</v>
      </c>
      <c r="B95" s="4">
        <v>124.81</v>
      </c>
      <c r="C95" s="2">
        <f t="shared" si="1"/>
        <v>91</v>
      </c>
      <c r="D95" s="1">
        <f>IF(表格1[[#This Row],[月數]]&lt;持有期間,"",INDEX(表格1[配息還原價],表格1[[#This Row],[月數]]-持有期間+1))</f>
        <v>121.62</v>
      </c>
      <c r="E95" s="5">
        <f>IF(表格1[[#This Row],[月數]]&lt;持有期間,"",RATE(持有期間,0,-表格1[[#This Row],[買進價]],表格1[[#This Row],[配息還原價]])*12)</f>
        <v>8.6334879704257975E-3</v>
      </c>
    </row>
    <row r="96" spans="1:5" x14ac:dyDescent="0.25">
      <c r="A96" s="3">
        <v>40695</v>
      </c>
      <c r="B96" s="4">
        <v>122.71</v>
      </c>
      <c r="C96" s="2">
        <f t="shared" si="1"/>
        <v>92</v>
      </c>
      <c r="D96" s="1">
        <f>IF(表格1[[#This Row],[月數]]&lt;持有期間,"",INDEX(表格1[配息還原價],表格1[[#This Row],[月數]]-持有期間+1))</f>
        <v>111.46</v>
      </c>
      <c r="E96" s="5">
        <f>IF(表格1[[#This Row],[月數]]&lt;持有期間,"",RATE(持有期間,0,-表格1[[#This Row],[買進價]],表格1[[#This Row],[配息還原價]])*12)</f>
        <v>3.2095534250597198E-2</v>
      </c>
    </row>
    <row r="97" spans="1:5" x14ac:dyDescent="0.25">
      <c r="A97" s="3">
        <v>40725</v>
      </c>
      <c r="B97" s="4">
        <v>120.25</v>
      </c>
      <c r="C97" s="2">
        <f t="shared" si="1"/>
        <v>93</v>
      </c>
      <c r="D97" s="1">
        <f>IF(表格1[[#This Row],[月數]]&lt;持有期間,"",INDEX(表格1[配息還原價],表格1[[#This Row],[月數]]-持有期間+1))</f>
        <v>110.46</v>
      </c>
      <c r="E97" s="5">
        <f>IF(表格1[[#This Row],[月數]]&lt;持有期間,"",RATE(持有期間,0,-表格1[[#This Row],[買進價]],表格1[[#This Row],[配息還原價]])*12)</f>
        <v>2.8339893724459973E-2</v>
      </c>
    </row>
    <row r="98" spans="1:5" x14ac:dyDescent="0.25">
      <c r="A98" s="3">
        <v>40756</v>
      </c>
      <c r="B98" s="4">
        <v>113.64</v>
      </c>
      <c r="C98" s="2">
        <f t="shared" si="1"/>
        <v>94</v>
      </c>
      <c r="D98" s="1">
        <f>IF(表格1[[#This Row],[月數]]&lt;持有期間,"",INDEX(表格1[配息還原價],表格1[[#This Row],[月數]]-持有期間+1))</f>
        <v>112.16</v>
      </c>
      <c r="E98" s="5">
        <f>IF(表格1[[#This Row],[月數]]&lt;持有期間,"",RATE(持有期間,0,-表格1[[#This Row],[買進價]],表格1[[#This Row],[配息還原價]])*12)</f>
        <v>4.3705069288281044E-3</v>
      </c>
    </row>
    <row r="99" spans="1:5" x14ac:dyDescent="0.25">
      <c r="A99" s="3">
        <v>40787</v>
      </c>
      <c r="B99" s="4">
        <v>105.75</v>
      </c>
      <c r="C99" s="2">
        <f t="shared" si="1"/>
        <v>95</v>
      </c>
      <c r="D99" s="1">
        <f>IF(表格1[[#This Row],[月數]]&lt;持有期間,"",INDEX(表格1[配息還原價],表格1[[#This Row],[月數]]-持有期間+1))</f>
        <v>101.6</v>
      </c>
      <c r="E99" s="5">
        <f>IF(表格1[[#This Row],[月數]]&lt;持有期間,"",RATE(持有期間,0,-表格1[[#This Row],[買進價]],表格1[[#This Row],[配息還原價]])*12)</f>
        <v>1.3352183788821366E-2</v>
      </c>
    </row>
    <row r="100" spans="1:5" x14ac:dyDescent="0.25">
      <c r="A100" s="3">
        <v>40819</v>
      </c>
      <c r="B100" s="4">
        <v>117.3</v>
      </c>
      <c r="C100" s="2">
        <f t="shared" si="1"/>
        <v>96</v>
      </c>
      <c r="D100" s="1">
        <f>IF(表格1[[#This Row],[月數]]&lt;持有期間,"",INDEX(表格1[配息還原價],表格1[[#This Row],[月數]]-持有期間+1))</f>
        <v>84.82</v>
      </c>
      <c r="E100" s="5">
        <f>IF(表格1[[#This Row],[月數]]&lt;持有期間,"",RATE(持有期間,0,-表格1[[#This Row],[買進價]],表格1[[#This Row],[配息還原價]])*12)</f>
        <v>0.10855587161763314</v>
      </c>
    </row>
    <row r="101" spans="1:5" x14ac:dyDescent="0.25">
      <c r="A101" s="3">
        <v>40848</v>
      </c>
      <c r="B101" s="4">
        <v>116.82</v>
      </c>
      <c r="C101" s="2">
        <f t="shared" si="1"/>
        <v>97</v>
      </c>
      <c r="D101" s="1">
        <f>IF(表格1[[#This Row],[月數]]&lt;持有期間,"",INDEX(表格1[配息還原價],表格1[[#This Row],[月數]]-持有期間+1))</f>
        <v>78.91</v>
      </c>
      <c r="E101" s="5">
        <f>IF(表格1[[#This Row],[月數]]&lt;持有期間,"",RATE(持有期間,0,-表格1[[#This Row],[買進價]],表格1[[#This Row],[配息還原價]])*12)</f>
        <v>0.13149063003838901</v>
      </c>
    </row>
    <row r="102" spans="1:5" x14ac:dyDescent="0.25">
      <c r="A102" s="3">
        <v>40878</v>
      </c>
      <c r="B102" s="4">
        <v>118.04</v>
      </c>
      <c r="C102" s="2">
        <f t="shared" si="1"/>
        <v>98</v>
      </c>
      <c r="D102" s="1">
        <f>IF(表格1[[#This Row],[月數]]&lt;持有期間,"",INDEX(表格1[配息還原價],表格1[[#This Row],[月數]]-持有期間+1))</f>
        <v>79.69</v>
      </c>
      <c r="E102" s="5">
        <f>IF(表格1[[#This Row],[月數]]&lt;持有期間,"",RATE(持有期間,0,-表格1[[#This Row],[買進價]],表格1[[#This Row],[配息還原價]])*12)</f>
        <v>0.13167702393357983</v>
      </c>
    </row>
    <row r="103" spans="1:5" x14ac:dyDescent="0.25">
      <c r="A103" s="3">
        <v>40911</v>
      </c>
      <c r="B103" s="4">
        <v>123.51</v>
      </c>
      <c r="C103" s="2">
        <f t="shared" si="1"/>
        <v>99</v>
      </c>
      <c r="D103" s="1">
        <f>IF(表格1[[#This Row],[月數]]&lt;持有期間,"",INDEX(表格1[配息還原價],表格1[[#This Row],[月數]]-持有期間+1))</f>
        <v>73.14</v>
      </c>
      <c r="E103" s="5">
        <f>IF(表格1[[#This Row],[月數]]&lt;持有期間,"",RATE(持有期間,0,-表格1[[#This Row],[買進價]],表格1[[#This Row],[配息還原價]])*12)</f>
        <v>0.17592601878148492</v>
      </c>
    </row>
    <row r="104" spans="1:5" x14ac:dyDescent="0.25">
      <c r="A104" s="3">
        <v>40940</v>
      </c>
      <c r="B104" s="4">
        <v>128.88</v>
      </c>
      <c r="C104" s="2">
        <f t="shared" si="1"/>
        <v>100</v>
      </c>
      <c r="D104" s="1">
        <f>IF(表格1[[#This Row],[月數]]&lt;持有期間,"",INDEX(表格1[配息還原價],表格1[[#This Row],[月數]]-持有期間+1))</f>
        <v>65.28</v>
      </c>
      <c r="E104" s="5">
        <f>IF(表格1[[#This Row],[月數]]&lt;持有期間,"",RATE(持有期間,0,-表格1[[#This Row],[買進價]],表格1[[#This Row],[配息還原價]])*12)</f>
        <v>0.2288875389374096</v>
      </c>
    </row>
    <row r="105" spans="1:5" x14ac:dyDescent="0.25">
      <c r="A105" s="3">
        <v>40969</v>
      </c>
      <c r="B105" s="4">
        <v>133.02000000000001</v>
      </c>
      <c r="C105" s="2">
        <f t="shared" si="1"/>
        <v>101</v>
      </c>
      <c r="D105" s="1">
        <f>IF(表格1[[#This Row],[月數]]&lt;持有期間,"",INDEX(表格1[配息還原價],表格1[[#This Row],[月數]]-持有期間+1))</f>
        <v>70.72</v>
      </c>
      <c r="E105" s="5">
        <f>IF(表格1[[#This Row],[月數]]&lt;持有期間,"",RATE(持有期間,0,-表格1[[#This Row],[買進價]],表格1[[#This Row],[配息還原價]])*12)</f>
        <v>0.21244906095948241</v>
      </c>
    </row>
    <row r="106" spans="1:5" x14ac:dyDescent="0.25">
      <c r="A106" s="3">
        <v>41001</v>
      </c>
      <c r="B106" s="4">
        <v>132.13</v>
      </c>
      <c r="C106" s="2">
        <f t="shared" si="1"/>
        <v>102</v>
      </c>
      <c r="D106" s="1">
        <f>IF(表格1[[#This Row],[月數]]&lt;持有期間,"",INDEX(表格1[配息還原價],表格1[[#This Row],[月數]]-持有期間+1))</f>
        <v>77.75</v>
      </c>
      <c r="E106" s="5">
        <f>IF(表格1[[#This Row],[月數]]&lt;持有期間,"",RATE(持有期間,0,-表格1[[#This Row],[買進價]],表格1[[#This Row],[配息還原價]])*12)</f>
        <v>0.17807086974748598</v>
      </c>
    </row>
    <row r="107" spans="1:5" x14ac:dyDescent="0.25">
      <c r="A107" s="3">
        <v>41030</v>
      </c>
      <c r="B107" s="4">
        <v>124.2</v>
      </c>
      <c r="C107" s="2">
        <f t="shared" si="1"/>
        <v>103</v>
      </c>
      <c r="D107" s="1">
        <f>IF(表格1[[#This Row],[月數]]&lt;持有期間,"",INDEX(表格1[配息還原價],表格1[[#This Row],[月數]]-持有期間+1))</f>
        <v>82.29</v>
      </c>
      <c r="E107" s="5">
        <f>IF(表格1[[#This Row],[月數]]&lt;持有期間,"",RATE(持有期間,0,-表格1[[#This Row],[買進價]],表格1[[#This Row],[配息還原價]])*12)</f>
        <v>0.1380020167156023</v>
      </c>
    </row>
    <row r="108" spans="1:5" x14ac:dyDescent="0.25">
      <c r="A108" s="3">
        <v>41061</v>
      </c>
      <c r="B108" s="4">
        <v>129.24</v>
      </c>
      <c r="C108" s="2">
        <f t="shared" si="1"/>
        <v>104</v>
      </c>
      <c r="D108" s="1">
        <f>IF(表格1[[#This Row],[月數]]&lt;持有期間,"",INDEX(表格1[配息還原價],表格1[[#This Row],[月數]]-持有期間+1))</f>
        <v>82.24</v>
      </c>
      <c r="E108" s="5">
        <f>IF(表格1[[#This Row],[月數]]&lt;持有期間,"",RATE(持有期間,0,-表格1[[#This Row],[買進價]],表格1[[#This Row],[配息還原價]])*12)</f>
        <v>0.15162639285899174</v>
      </c>
    </row>
    <row r="109" spans="1:5" x14ac:dyDescent="0.25">
      <c r="A109" s="3">
        <v>41092</v>
      </c>
      <c r="B109" s="4">
        <v>130.77000000000001</v>
      </c>
      <c r="C109" s="2">
        <f t="shared" si="1"/>
        <v>105</v>
      </c>
      <c r="D109" s="1">
        <f>IF(表格1[[#This Row],[月數]]&lt;持有期間,"",INDEX(表格1[配息還原價],表格1[[#This Row],[月數]]-持有期間+1))</f>
        <v>88.38</v>
      </c>
      <c r="E109" s="5">
        <f>IF(表格1[[#This Row],[月數]]&lt;持有期間,"",RATE(持有期間,0,-表格1[[#This Row],[買進價]],表格1[[#This Row],[配息還原價]])*12)</f>
        <v>0.13131136470888305</v>
      </c>
    </row>
    <row r="110" spans="1:5" x14ac:dyDescent="0.25">
      <c r="A110" s="3">
        <v>41122</v>
      </c>
      <c r="B110" s="4">
        <v>134.04</v>
      </c>
      <c r="C110" s="2">
        <f t="shared" si="1"/>
        <v>106</v>
      </c>
      <c r="D110" s="1">
        <f>IF(表格1[[#This Row],[月數]]&lt;持有期間,"",INDEX(表格1[配息還原價],表格1[[#This Row],[月數]]-持有期間+1))</f>
        <v>91.64</v>
      </c>
      <c r="E110" s="5">
        <f>IF(表格1[[#This Row],[月數]]&lt;持有期間,"",RATE(持有期間,0,-表格1[[#This Row],[買進價]],表格1[[#This Row],[配息還原價]])*12)</f>
        <v>0.12742863550381595</v>
      </c>
    </row>
    <row r="111" spans="1:5" x14ac:dyDescent="0.25">
      <c r="A111" s="3">
        <v>41156</v>
      </c>
      <c r="B111" s="4">
        <v>137.44</v>
      </c>
      <c r="C111" s="2">
        <f t="shared" si="1"/>
        <v>107</v>
      </c>
      <c r="D111" s="1">
        <f>IF(表格1[[#This Row],[月數]]&lt;持有期間,"",INDEX(表格1[配息還原價],表格1[[#This Row],[月數]]-持有期間+1))</f>
        <v>94.89</v>
      </c>
      <c r="E111" s="5">
        <f>IF(表格1[[#This Row],[月數]]&lt;持有期間,"",RATE(持有期間,0,-表格1[[#This Row],[買進價]],表格1[[#This Row],[配息還原價]])*12)</f>
        <v>0.12412730050764814</v>
      </c>
    </row>
    <row r="112" spans="1:5" x14ac:dyDescent="0.25">
      <c r="A112" s="3">
        <v>41183</v>
      </c>
      <c r="B112" s="4">
        <v>134.94</v>
      </c>
      <c r="C112" s="2">
        <f t="shared" si="1"/>
        <v>108</v>
      </c>
      <c r="D112" s="1">
        <f>IF(表格1[[#This Row],[月數]]&lt;持有期間,"",INDEX(表格1[配息還原價],表格1[[#This Row],[月數]]-持有期間+1))</f>
        <v>93.07</v>
      </c>
      <c r="E112" s="5">
        <f>IF(表格1[[#This Row],[月數]]&lt;持有期間,"",RATE(持有期間,0,-表格1[[#This Row],[買進價]],表格1[[#This Row],[配息還原價]])*12)</f>
        <v>0.12446718657384878</v>
      </c>
    </row>
    <row r="113" spans="1:5" x14ac:dyDescent="0.25">
      <c r="A113" s="3">
        <v>41214</v>
      </c>
      <c r="B113" s="4">
        <v>135.69999999999999</v>
      </c>
      <c r="C113" s="2">
        <f t="shared" si="1"/>
        <v>109</v>
      </c>
      <c r="D113" s="1">
        <f>IF(表格1[[#This Row],[月數]]&lt;持有期間,"",INDEX(表格1[配息還原價],表格1[[#This Row],[月數]]-持有期間+1))</f>
        <v>98.8</v>
      </c>
      <c r="E113" s="5">
        <f>IF(表格1[[#This Row],[月數]]&lt;持有期間,"",RATE(持有期間,0,-表格1[[#This Row],[買進價]],表格1[[#This Row],[配息還原價]])*12)</f>
        <v>0.10625061211788767</v>
      </c>
    </row>
    <row r="114" spans="1:5" x14ac:dyDescent="0.25">
      <c r="A114" s="3">
        <v>41246</v>
      </c>
      <c r="B114" s="4">
        <v>136.91999999999999</v>
      </c>
      <c r="C114" s="2">
        <f t="shared" si="1"/>
        <v>110</v>
      </c>
      <c r="D114" s="1">
        <f>IF(表格1[[#This Row],[月數]]&lt;持有期間,"",INDEX(表格1[配息還原價],表格1[[#This Row],[月數]]-持有期間+1))</f>
        <v>100.69</v>
      </c>
      <c r="E114" s="5">
        <f>IF(表格1[[#This Row],[月數]]&lt;持有期間,"",RATE(持有期間,0,-表格1[[#This Row],[買進價]],表格1[[#This Row],[配息還原價]])*12)</f>
        <v>0.10288868951967431</v>
      </c>
    </row>
    <row r="115" spans="1:5" x14ac:dyDescent="0.25">
      <c r="A115" s="3">
        <v>41276</v>
      </c>
      <c r="B115" s="4">
        <v>143.91999999999999</v>
      </c>
      <c r="C115" s="2">
        <f t="shared" si="1"/>
        <v>111</v>
      </c>
      <c r="D115" s="1">
        <f>IF(表格1[[#This Row],[月數]]&lt;持有期間,"",INDEX(表格1[配息還原價],表格1[[#This Row],[月數]]-持有期間+1))</f>
        <v>97.03</v>
      </c>
      <c r="E115" s="5">
        <f>IF(表格1[[#This Row],[月數]]&lt;持有期間,"",RATE(持有期間,0,-表格1[[#This Row],[買進價]],表格1[[#This Row],[配息還原價]])*12)</f>
        <v>0.13213464546730544</v>
      </c>
    </row>
    <row r="116" spans="1:5" x14ac:dyDescent="0.25">
      <c r="A116" s="3">
        <v>41306</v>
      </c>
      <c r="B116" s="4">
        <v>145.76</v>
      </c>
      <c r="C116" s="2">
        <f t="shared" si="1"/>
        <v>112</v>
      </c>
      <c r="D116" s="1">
        <f>IF(表格1[[#This Row],[月數]]&lt;持有期間,"",INDEX(表格1[配息還原價],表格1[[#This Row],[月數]]-持有期間+1))</f>
        <v>100.05</v>
      </c>
      <c r="E116" s="5">
        <f>IF(表格1[[#This Row],[月數]]&lt;持有期間,"",RATE(持有期間,0,-表格1[[#This Row],[買進價]],表格1[[#This Row],[配息還原價]])*12)</f>
        <v>0.12608828079181764</v>
      </c>
    </row>
    <row r="117" spans="1:5" x14ac:dyDescent="0.25">
      <c r="A117" s="3">
        <v>41334</v>
      </c>
      <c r="B117" s="4">
        <v>151.30000000000001</v>
      </c>
      <c r="C117" s="2">
        <f t="shared" si="1"/>
        <v>113</v>
      </c>
      <c r="D117" s="1">
        <f>IF(表格1[[#This Row],[月數]]&lt;持有期間,"",INDEX(表格1[配息還原價],表格1[[#This Row],[月數]]-持有期間+1))</f>
        <v>106.14</v>
      </c>
      <c r="E117" s="5">
        <f>IF(表格1[[#This Row],[月數]]&lt;持有期間,"",RATE(持有期間,0,-表格1[[#This Row],[買進價]],表格1[[#This Row],[配息還原價]])*12)</f>
        <v>0.11875228756677637</v>
      </c>
    </row>
    <row r="118" spans="1:5" x14ac:dyDescent="0.25">
      <c r="A118" s="3">
        <v>41365</v>
      </c>
      <c r="B118" s="4">
        <v>154.19999999999999</v>
      </c>
      <c r="C118" s="2">
        <f t="shared" si="1"/>
        <v>114</v>
      </c>
      <c r="D118" s="1">
        <f>IF(表格1[[#This Row],[月數]]&lt;持有期間,"",INDEX(表格1[配息還原價],表格1[[#This Row],[月數]]-持有期間+1))</f>
        <v>107.79</v>
      </c>
      <c r="E118" s="5">
        <f>IF(表格1[[#This Row],[月數]]&lt;持有期間,"",RATE(持有期間,0,-表格1[[#This Row],[買進價]],表格1[[#This Row],[配息還原價]])*12)</f>
        <v>0.11995073251198547</v>
      </c>
    </row>
    <row r="119" spans="1:5" x14ac:dyDescent="0.25">
      <c r="A119" s="3">
        <v>41395</v>
      </c>
      <c r="B119" s="4">
        <v>157.84</v>
      </c>
      <c r="C119" s="2">
        <f t="shared" si="1"/>
        <v>115</v>
      </c>
      <c r="D119" s="1">
        <f>IF(表格1[[#This Row],[月數]]&lt;持有期間,"",INDEX(表格1[配息還原價],表格1[[#This Row],[月數]]-持有期間+1))</f>
        <v>99.22</v>
      </c>
      <c r="E119" s="5">
        <f>IF(表格1[[#This Row],[月數]]&lt;持有期間,"",RATE(持有期間,0,-表格1[[#This Row],[買進價]],表格1[[#This Row],[配息還原價]])*12)</f>
        <v>0.15574950295934198</v>
      </c>
    </row>
    <row r="120" spans="1:5" x14ac:dyDescent="0.25">
      <c r="A120" s="3">
        <v>41428</v>
      </c>
      <c r="B120" s="4">
        <v>155.74</v>
      </c>
      <c r="C120" s="2">
        <f t="shared" si="1"/>
        <v>116</v>
      </c>
      <c r="D120" s="1">
        <f>IF(表格1[[#This Row],[月數]]&lt;持有期間,"",INDEX(表格1[配息還原價],表格1[[#This Row],[月數]]-持有期間+1))</f>
        <v>94.09</v>
      </c>
      <c r="E120" s="5">
        <f>IF(表格1[[#This Row],[月數]]&lt;持有期間,"",RATE(持有期間,0,-表格1[[#This Row],[買進價]],表格1[[#This Row],[配息還原價]])*12)</f>
        <v>0.16915993373259708</v>
      </c>
    </row>
    <row r="121" spans="1:5" x14ac:dyDescent="0.25">
      <c r="A121" s="3">
        <v>41456</v>
      </c>
      <c r="B121" s="4">
        <v>163.78</v>
      </c>
      <c r="C121" s="2">
        <f t="shared" si="1"/>
        <v>117</v>
      </c>
      <c r="D121" s="1">
        <f>IF(表格1[[#This Row],[月數]]&lt;持有期間,"",INDEX(表格1[配息還原價],表格1[[#This Row],[月數]]-持有期間+1))</f>
        <v>100.52</v>
      </c>
      <c r="E121" s="5">
        <f>IF(表格1[[#This Row],[月數]]&lt;持有期間,"",RATE(持有期間,0,-表格1[[#This Row],[買進價]],表格1[[#This Row],[配息還原價]])*12)</f>
        <v>0.16383072904564977</v>
      </c>
    </row>
    <row r="122" spans="1:5" x14ac:dyDescent="0.25">
      <c r="A122" s="3">
        <v>41487</v>
      </c>
      <c r="B122" s="4">
        <v>158.87</v>
      </c>
      <c r="C122" s="2">
        <f t="shared" si="1"/>
        <v>118</v>
      </c>
      <c r="D122" s="1">
        <f>IF(表格1[[#This Row],[月數]]&lt;持有期間,"",INDEX(表格1[配息還原價],表格1[[#This Row],[月數]]-持有期間+1))</f>
        <v>95.99</v>
      </c>
      <c r="E122" s="5">
        <f>IF(表格1[[#This Row],[月數]]&lt;持有期間,"",RATE(持有期間,0,-表格1[[#This Row],[買進價]],表格1[[#This Row],[配息還原價]])*12)</f>
        <v>0.1691281787657167</v>
      </c>
    </row>
    <row r="123" spans="1:5" x14ac:dyDescent="0.25">
      <c r="A123" s="3">
        <v>41520</v>
      </c>
      <c r="B123" s="4">
        <v>163.9</v>
      </c>
      <c r="C123" s="2">
        <f t="shared" si="1"/>
        <v>119</v>
      </c>
      <c r="D123" s="1">
        <f>IF(表格1[[#This Row],[月數]]&lt;持有期間,"",INDEX(表格1[配息還原價],表格1[[#This Row],[月數]]-持有期間+1))</f>
        <v>104.59</v>
      </c>
      <c r="E123" s="5">
        <f>IF(表格1[[#This Row],[月數]]&lt;持有期間,"",RATE(持有期間,0,-表格1[[#This Row],[買進價]],表格1[[#This Row],[配息還原價]])*12)</f>
        <v>0.15067428330945881</v>
      </c>
    </row>
    <row r="124" spans="1:5" x14ac:dyDescent="0.25">
      <c r="A124" s="3">
        <v>41548</v>
      </c>
      <c r="B124" s="4">
        <v>171.49</v>
      </c>
      <c r="C124" s="2">
        <f t="shared" si="1"/>
        <v>120</v>
      </c>
      <c r="D124" s="1">
        <f>IF(表格1[[#This Row],[月數]]&lt;持有期間,"",INDEX(表格1[配息還原價],表格1[[#This Row],[月數]]-持有期間+1))</f>
        <v>108.59</v>
      </c>
      <c r="E124" s="5">
        <f>IF(表格1[[#This Row],[月數]]&lt;持有期間,"",RATE(持有期間,0,-表格1[[#This Row],[買進價]],表格1[[#This Row],[配息還原價]])*12)</f>
        <v>0.15328597763875806</v>
      </c>
    </row>
    <row r="125" spans="1:5" x14ac:dyDescent="0.25">
      <c r="A125" s="3">
        <v>41579</v>
      </c>
      <c r="B125" s="4">
        <v>176.57</v>
      </c>
      <c r="C125" s="2">
        <f t="shared" si="1"/>
        <v>121</v>
      </c>
      <c r="D125" s="1">
        <f>IF(表格1[[#This Row],[月數]]&lt;持有期間,"",INDEX(表格1[配息還原價],表格1[[#This Row],[月數]]-持有期間+1))</f>
        <v>108.59</v>
      </c>
      <c r="E125" s="5">
        <f>IF(表格1[[#This Row],[月數]]&lt;持有期間,"",RATE(持有期間,0,-表格1[[#This Row],[買進價]],表格1[[#This Row],[配息還原價]])*12)</f>
        <v>0.16314508840950165</v>
      </c>
    </row>
    <row r="126" spans="1:5" x14ac:dyDescent="0.25">
      <c r="A126" s="3">
        <v>41610</v>
      </c>
      <c r="B126" s="4">
        <v>181.15</v>
      </c>
      <c r="C126" s="2">
        <f t="shared" si="1"/>
        <v>122</v>
      </c>
      <c r="D126" s="1">
        <f>IF(表格1[[#This Row],[月數]]&lt;持有期間,"",INDEX(表格1[配息還原價],表格1[[#This Row],[月數]]-持有期間+1))</f>
        <v>115.85</v>
      </c>
      <c r="E126" s="5">
        <f>IF(表格1[[#This Row],[月數]]&lt;持有期間,"",RATE(持有期間,0,-表格1[[#This Row],[買進價]],表格1[[#This Row],[配息還原價]])*12)</f>
        <v>0.14993872585366808</v>
      </c>
    </row>
    <row r="127" spans="1:5" x14ac:dyDescent="0.25">
      <c r="A127" s="3">
        <v>41641</v>
      </c>
      <c r="B127" s="4">
        <v>174.77</v>
      </c>
      <c r="C127" s="2">
        <f t="shared" si="1"/>
        <v>123</v>
      </c>
      <c r="D127" s="1">
        <f>IF(表格1[[#This Row],[月數]]&lt;持有期間,"",INDEX(表格1[配息還原價],表格1[[#This Row],[月數]]-持有期間+1))</f>
        <v>118.54</v>
      </c>
      <c r="E127" s="5">
        <f>IF(表格1[[#This Row],[月數]]&lt;持有期間,"",RATE(持有期間,0,-表格1[[#This Row],[買進價]],表格1[[#This Row],[配息還原價]])*12)</f>
        <v>0.13010705896844135</v>
      </c>
    </row>
    <row r="128" spans="1:5" x14ac:dyDescent="0.25">
      <c r="A128" s="3">
        <v>41673</v>
      </c>
      <c r="B128" s="4">
        <v>182.72</v>
      </c>
      <c r="C128" s="2">
        <f t="shared" si="1"/>
        <v>124</v>
      </c>
      <c r="D128" s="1">
        <f>IF(表格1[[#This Row],[月數]]&lt;持有期間,"",INDEX(表格1[配息還原價],表格1[[#This Row],[月數]]-持有期間+1))</f>
        <v>122.66</v>
      </c>
      <c r="E128" s="5">
        <f>IF(表格1[[#This Row],[月數]]&lt;持有期間,"",RATE(持有期間,0,-表格1[[#This Row],[買進價]],表格1[[#This Row],[配息還原價]])*12)</f>
        <v>0.1335842679415627</v>
      </c>
    </row>
    <row r="129" spans="1:5" x14ac:dyDescent="0.25">
      <c r="A129" s="3">
        <v>41701</v>
      </c>
      <c r="B129" s="4">
        <v>184.24</v>
      </c>
      <c r="C129" s="2">
        <f t="shared" si="1"/>
        <v>125</v>
      </c>
      <c r="D129" s="1">
        <f>IF(表格1[[#This Row],[月數]]&lt;持有期間,"",INDEX(表格1[配息還原價],表格1[[#This Row],[月數]]-持有期間+1))</f>
        <v>122.68</v>
      </c>
      <c r="E129" s="5">
        <f>IF(表格1[[#This Row],[月數]]&lt;持有期間,"",RATE(持有期間,0,-表格1[[#This Row],[買進價]],表格1[[#This Row],[配息還原價]])*12)</f>
        <v>0.13632180883865502</v>
      </c>
    </row>
    <row r="130" spans="1:5" x14ac:dyDescent="0.25">
      <c r="A130" s="3">
        <v>41730</v>
      </c>
      <c r="B130" s="4">
        <v>185.52</v>
      </c>
      <c r="C130" s="2">
        <f t="shared" si="1"/>
        <v>126</v>
      </c>
      <c r="D130" s="1">
        <f>IF(表格1[[#This Row],[月數]]&lt;持有期間,"",INDEX(表格1[配息還原價],表格1[[#This Row],[月數]]-持有期間+1))</f>
        <v>126.23</v>
      </c>
      <c r="E130" s="5">
        <f>IF(表格1[[#This Row],[月數]]&lt;持有期間,"",RATE(持有期間,0,-表格1[[#This Row],[買進價]],表格1[[#This Row],[配息還原價]])*12)</f>
        <v>0.12904123523096556</v>
      </c>
    </row>
    <row r="131" spans="1:5" x14ac:dyDescent="0.25">
      <c r="A131" s="3">
        <v>41760</v>
      </c>
      <c r="B131" s="4">
        <v>189.82</v>
      </c>
      <c r="C131" s="2">
        <f t="shared" si="1"/>
        <v>127</v>
      </c>
      <c r="D131" s="1">
        <f>IF(表格1[[#This Row],[月數]]&lt;持有期間,"",INDEX(表格1[配息還原價],表格1[[#This Row],[月數]]-持有期間+1))</f>
        <v>124.81</v>
      </c>
      <c r="E131" s="5">
        <f>IF(表格1[[#This Row],[月數]]&lt;持有期間,"",RATE(持有期間,0,-表格1[[#This Row],[買進價]],表格1[[#This Row],[配息還原價]])*12)</f>
        <v>0.14057827684578456</v>
      </c>
    </row>
    <row r="132" spans="1:5" x14ac:dyDescent="0.25">
      <c r="A132" s="3">
        <v>41792</v>
      </c>
      <c r="B132" s="4">
        <v>193.74</v>
      </c>
      <c r="C132" s="2">
        <f t="shared" si="1"/>
        <v>128</v>
      </c>
      <c r="D132" s="1">
        <f>IF(表格1[[#This Row],[月數]]&lt;持有期間,"",INDEX(表格1[配息還原價],表格1[[#This Row],[月數]]-持有期間+1))</f>
        <v>122.71</v>
      </c>
      <c r="E132" s="5">
        <f>IF(表格1[[#This Row],[月數]]&lt;持有期間,"",RATE(持有期間,0,-表格1[[#This Row],[買進價]],表格1[[#This Row],[配息還原價]])*12)</f>
        <v>0.15320076057170501</v>
      </c>
    </row>
    <row r="133" spans="1:5" x14ac:dyDescent="0.25">
      <c r="A133" s="3">
        <v>41821</v>
      </c>
      <c r="B133" s="4">
        <v>191.14</v>
      </c>
      <c r="C133" s="2">
        <f t="shared" ref="C133:C141" si="2">C132+1</f>
        <v>129</v>
      </c>
      <c r="D133" s="1">
        <f>IF(表格1[[#This Row],[月數]]&lt;持有期間,"",INDEX(表格1[配息還原價],表格1[[#This Row],[月數]]-持有期間+1))</f>
        <v>120.25</v>
      </c>
      <c r="E133" s="5">
        <f>IF(表格1[[#This Row],[月數]]&lt;持有期間,"",RATE(持有期間,0,-表格1[[#This Row],[買進價]],表格1[[#This Row],[配息還原價]])*12)</f>
        <v>0.15547633257512083</v>
      </c>
    </row>
    <row r="134" spans="1:5" x14ac:dyDescent="0.25">
      <c r="A134" s="3">
        <v>41852</v>
      </c>
      <c r="B134" s="4">
        <v>198.68</v>
      </c>
      <c r="C134" s="2">
        <f t="shared" si="2"/>
        <v>130</v>
      </c>
      <c r="D134" s="1">
        <f>IF(表格1[[#This Row],[月數]]&lt;持有期間,"",INDEX(表格1[配息還原價],表格1[[#This Row],[月數]]-持有期間+1))</f>
        <v>113.64</v>
      </c>
      <c r="E134" s="5">
        <f>IF(表格1[[#This Row],[月數]]&lt;持有期間,"",RATE(持有期間,0,-表格1[[#This Row],[買進價]],表格1[[#This Row],[配息還原價]])*12)</f>
        <v>0.18767239271562525</v>
      </c>
    </row>
    <row r="135" spans="1:5" x14ac:dyDescent="0.25">
      <c r="A135" s="3">
        <v>41884</v>
      </c>
      <c r="B135" s="4">
        <v>195.94</v>
      </c>
      <c r="C135" s="2">
        <f t="shared" si="2"/>
        <v>131</v>
      </c>
      <c r="D135" s="1">
        <f>IF(表格1[[#This Row],[月數]]&lt;持有期間,"",INDEX(表格1[配息還原價],表格1[[#This Row],[月數]]-持有期間+1))</f>
        <v>105.75</v>
      </c>
      <c r="E135" s="5">
        <f>IF(表格1[[#This Row],[月數]]&lt;持有期間,"",RATE(持有期間,0,-表格1[[#This Row],[買進價]],表格1[[#This Row],[配息還原價]])*12)</f>
        <v>0.20734790025364441</v>
      </c>
    </row>
    <row r="136" spans="1:5" x14ac:dyDescent="0.25">
      <c r="A136" s="3">
        <v>41913</v>
      </c>
      <c r="B136" s="4">
        <v>200.55</v>
      </c>
      <c r="C136" s="2">
        <f t="shared" si="2"/>
        <v>132</v>
      </c>
      <c r="D136" s="1">
        <f>IF(表格1[[#This Row],[月數]]&lt;持有期間,"",INDEX(表格1[配息還原價],表格1[[#This Row],[月數]]-持有期間+1))</f>
        <v>117.3</v>
      </c>
      <c r="E136" s="5">
        <f>IF(表格1[[#This Row],[月數]]&lt;持有期間,"",RATE(持有期間,0,-表格1[[#This Row],[買進價]],表格1[[#This Row],[配息還原價]])*12)</f>
        <v>0.18011462340053055</v>
      </c>
    </row>
    <row r="137" spans="1:5" x14ac:dyDescent="0.25">
      <c r="A137" s="3">
        <v>41946</v>
      </c>
      <c r="B137" s="4">
        <v>206.06</v>
      </c>
      <c r="C137" s="2">
        <f t="shared" si="2"/>
        <v>133</v>
      </c>
      <c r="D137" s="1">
        <f>IF(表格1[[#This Row],[月數]]&lt;持有期間,"",INDEX(表格1[配息還原價],表格1[[#This Row],[月數]]-持有期間+1))</f>
        <v>116.82</v>
      </c>
      <c r="E137" s="5">
        <f>IF(表格1[[#This Row],[月數]]&lt;持有期間,"",RATE(持有期間,0,-表格1[[#This Row],[買進價]],表格1[[#This Row],[配息還原價]])*12)</f>
        <v>0.19067674206934554</v>
      </c>
    </row>
    <row r="138" spans="1:5" x14ac:dyDescent="0.25">
      <c r="A138" s="3">
        <v>41974</v>
      </c>
      <c r="B138" s="4">
        <v>205.54</v>
      </c>
      <c r="C138" s="2">
        <f t="shared" si="2"/>
        <v>134</v>
      </c>
      <c r="D138" s="1">
        <f>IF(表格1[[#This Row],[月數]]&lt;持有期間,"",INDEX(表格1[配息還原價],表格1[[#This Row],[月數]]-持有期間+1))</f>
        <v>118.04</v>
      </c>
      <c r="E138" s="5">
        <f>IF(表格1[[#This Row],[月數]]&lt;持有期間,"",RATE(持有期間,0,-表格1[[#This Row],[買進價]],表格1[[#This Row],[配息還原價]])*12)</f>
        <v>0.18630378680117404</v>
      </c>
    </row>
    <row r="139" spans="1:5" x14ac:dyDescent="0.25">
      <c r="A139" s="3">
        <v>42006</v>
      </c>
      <c r="B139" s="4">
        <v>199.45</v>
      </c>
      <c r="C139" s="2">
        <f t="shared" si="2"/>
        <v>135</v>
      </c>
      <c r="D139" s="1">
        <f>IF(表格1[[#This Row],[月數]]&lt;持有期間,"",INDEX(表格1[配息還原價],表格1[[#This Row],[月數]]-持有期間+1))</f>
        <v>123.51</v>
      </c>
      <c r="E139" s="5">
        <f>IF(表格1[[#This Row],[月數]]&lt;持有期間,"",RATE(持有期間,0,-表格1[[#This Row],[買進價]],表格1[[#This Row],[配息還原價]])*12)</f>
        <v>0.16081518336078612</v>
      </c>
    </row>
    <row r="140" spans="1:5" x14ac:dyDescent="0.25">
      <c r="A140" s="3">
        <v>42037</v>
      </c>
      <c r="B140" s="4">
        <v>210.66</v>
      </c>
      <c r="C140" s="2">
        <f t="shared" si="2"/>
        <v>136</v>
      </c>
      <c r="D140" s="1">
        <f>IF(表格1[[#This Row],[月數]]&lt;持有期間,"",INDEX(表格1[配息還原價],表格1[[#This Row],[月數]]-持有期間+1))</f>
        <v>128.88</v>
      </c>
      <c r="E140" s="5">
        <f>IF(表格1[[#This Row],[月數]]&lt;持有期間,"",RATE(持有期間,0,-表格1[[#This Row],[買進價]],表格1[[#This Row],[配息還原價]])*12)</f>
        <v>0.16491077965941084</v>
      </c>
    </row>
    <row r="141" spans="1:5" x14ac:dyDescent="0.25">
      <c r="A141" s="3">
        <v>42065</v>
      </c>
      <c r="B141" s="4">
        <v>211.99</v>
      </c>
      <c r="C141" s="2">
        <f t="shared" si="2"/>
        <v>137</v>
      </c>
      <c r="D141" s="1">
        <f>IF(表格1[[#This Row],[月數]]&lt;持有期間,"",INDEX(表格1[配息還原價],表格1[[#This Row],[月數]]-持有期間+1))</f>
        <v>133.02000000000001</v>
      </c>
      <c r="E141" s="5">
        <f>IF(表格1[[#This Row],[月數]]&lt;持有期間,"",RATE(持有期間,0,-表格1[[#This Row],[買進價]],表格1[[#This Row],[配息還原價]])*12)</f>
        <v>0.15635641282957102</v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SP500</vt:lpstr>
      <vt:lpstr>持有期間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2015-03-13T04:09:45Z</dcterms:created>
  <dcterms:modified xsi:type="dcterms:W3CDTF">2015-03-20T04:38:18Z</dcterms:modified>
</cp:coreProperties>
</file>