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76" windowHeight="6108" activeTab="0"/>
  </bookViews>
  <sheets>
    <sheet name="房價試算" sheetId="1" r:id="rId1"/>
  </sheets>
  <definedNames>
    <definedName name="目前年租金">'房價試算'!$B$1</definedName>
    <definedName name="年化報酬率">'房價試算'!$B$4</definedName>
    <definedName name="房屋勘用年數">'房價試算'!$B$3</definedName>
    <definedName name="房屋價值">'房價試算'!$B$6</definedName>
    <definedName name="重建分配比例">'房價試算'!$B$5</definedName>
    <definedName name="租金成長率">'房價試算'!$B$2</definedName>
  </definedNames>
  <calcPr fullCalcOnLoad="1"/>
</workbook>
</file>

<file path=xl/sharedStrings.xml><?xml version="1.0" encoding="utf-8"?>
<sst xmlns="http://schemas.openxmlformats.org/spreadsheetml/2006/main" count="9" uniqueCount="9">
  <si>
    <t>怪老子理財</t>
  </si>
  <si>
    <t>目前月租金</t>
  </si>
  <si>
    <t>租金年成長率</t>
  </si>
  <si>
    <t>房屋勘用年數</t>
  </si>
  <si>
    <t>要求年化報酬率</t>
  </si>
  <si>
    <t>重建分配比例</t>
  </si>
  <si>
    <t>房屋價值</t>
  </si>
  <si>
    <t>年</t>
  </si>
  <si>
    <t>現金流量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</si>
</sst>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9"/>
      <name val="微軟正黑體"/>
      <family val="2"/>
    </font>
    <font>
      <sz val="12"/>
      <color indexed="8"/>
      <name val="微軟正黑體"/>
      <family val="2"/>
    </font>
    <font>
      <b/>
      <sz val="14"/>
      <color indexed="8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2"/>
      <color theme="0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33" applyNumberFormat="1" applyFont="1" applyAlignment="1">
      <alignment vertical="center"/>
    </xf>
    <xf numFmtId="9" fontId="0" fillId="0" borderId="0" xfId="0" applyNumberFormat="1" applyAlignment="1">
      <alignment horizontal="center" vertical="center"/>
    </xf>
    <xf numFmtId="9" fontId="0" fillId="0" borderId="0" xfId="38" applyFont="1" applyAlignment="1">
      <alignment horizontal="center" vertical="center"/>
    </xf>
    <xf numFmtId="0" fontId="30" fillId="0" borderId="0" xfId="44" applyAlignment="1" applyProtection="1">
      <alignment vertical="center"/>
      <protection/>
    </xf>
    <xf numFmtId="176" fontId="41" fillId="33" borderId="10" xfId="33" applyNumberFormat="1" applyFont="1" applyFill="1" applyBorder="1" applyAlignment="1">
      <alignment vertical="center"/>
    </xf>
    <xf numFmtId="10" fontId="41" fillId="33" borderId="10" xfId="0" applyNumberFormat="1" applyFont="1" applyFill="1" applyBorder="1" applyAlignment="1">
      <alignment vertical="center"/>
    </xf>
    <xf numFmtId="9" fontId="41" fillId="33" borderId="10" xfId="0" applyNumberFormat="1" applyFont="1" applyFill="1" applyBorder="1" applyAlignment="1">
      <alignment vertical="center"/>
    </xf>
    <xf numFmtId="0" fontId="42" fillId="34" borderId="10" xfId="46" applyFont="1" applyFill="1" applyBorder="1" applyAlignment="1">
      <alignment vertical="center"/>
    </xf>
    <xf numFmtId="6" fontId="42" fillId="35" borderId="10" xfId="15" applyNumberFormat="1" applyFont="1" applyFill="1" applyBorder="1" applyAlignment="1">
      <alignment vertical="center"/>
    </xf>
    <xf numFmtId="0" fontId="42" fillId="36" borderId="10" xfId="46" applyFont="1" applyFill="1" applyBorder="1" applyAlignment="1">
      <alignment vertical="center"/>
    </xf>
    <xf numFmtId="0" fontId="41" fillId="36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176" fontId="41" fillId="0" borderId="0" xfId="33" applyNumberFormat="1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現金流量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905"/>
          <c:h val="0.8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'房價試算'!$B$8</c:f>
              <c:strCache>
                <c:ptCount val="1"/>
                <c:pt idx="0">
                  <c:v>現金流量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'房價試算'!$B$9:$B$108</c:f>
              <c:numCache/>
            </c:numRef>
          </c:val>
        </c:ser>
        <c:axId val="5900831"/>
        <c:axId val="53107480"/>
      </c:barChart>
      <c:catAx>
        <c:axId val="590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07480"/>
        <c:crosses val="autoZero"/>
        <c:auto val="1"/>
        <c:lblOffset val="100"/>
        <c:tickLblSkip val="5"/>
        <c:noMultiLvlLbl val="0"/>
      </c:catAx>
      <c:valAx>
        <c:axId val="53107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083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masterhsiao.com.tw/" TargetMode="External" /><Relationship Id="rId4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57150</xdr:rowOff>
    </xdr:from>
    <xdr:to>
      <xdr:col>6</xdr:col>
      <xdr:colOff>638175</xdr:colOff>
      <xdr:row>12</xdr:row>
      <xdr:rowOff>0</xdr:rowOff>
    </xdr:to>
    <xdr:graphicFrame>
      <xdr:nvGraphicFramePr>
        <xdr:cNvPr id="1" name="圖表 1"/>
        <xdr:cNvGraphicFramePr/>
      </xdr:nvGraphicFramePr>
      <xdr:xfrm>
        <a:off x="2809875" y="57150"/>
        <a:ext cx="455295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857250</xdr:colOff>
      <xdr:row>0</xdr:row>
      <xdr:rowOff>38100</xdr:rowOff>
    </xdr:from>
    <xdr:to>
      <xdr:col>9</xdr:col>
      <xdr:colOff>47625</xdr:colOff>
      <xdr:row>3</xdr:row>
      <xdr:rowOff>0</xdr:rowOff>
    </xdr:to>
    <xdr:pic>
      <xdr:nvPicPr>
        <xdr:cNvPr id="2" name="圖片 2" descr="怪老子理財.gif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38100"/>
          <a:ext cx="1990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A8:B108" totalsRowShown="0">
  <tableColumns count="2">
    <tableColumn id="1" name="年"/>
    <tableColumn id="2" name="現金流量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="85" zoomScaleNormal="85" zoomScalePageLayoutView="0" workbookViewId="0" topLeftCell="A1">
      <selection activeCell="E15" sqref="E15"/>
    </sheetView>
  </sheetViews>
  <sheetFormatPr defaultColWidth="9.00390625" defaultRowHeight="15.75"/>
  <cols>
    <col min="1" max="1" width="18.00390625" style="0" bestFit="1" customWidth="1"/>
    <col min="2" max="2" width="15.00390625" style="0" bestFit="1" customWidth="1"/>
    <col min="3" max="3" width="13.625" style="0" bestFit="1" customWidth="1"/>
    <col min="4" max="8" width="13.875" style="0" bestFit="1" customWidth="1"/>
  </cols>
  <sheetData>
    <row r="1" spans="1:2" ht="15.75">
      <c r="A1" s="10" t="s">
        <v>1</v>
      </c>
      <c r="B1" s="5">
        <v>20000</v>
      </c>
    </row>
    <row r="2" spans="1:8" ht="16.5">
      <c r="A2" s="10" t="s">
        <v>2</v>
      </c>
      <c r="B2" s="6">
        <v>0.025</v>
      </c>
      <c r="H2" s="4" t="s">
        <v>0</v>
      </c>
    </row>
    <row r="3" spans="1:2" ht="15.75">
      <c r="A3" s="10" t="s">
        <v>3</v>
      </c>
      <c r="B3" s="5">
        <v>50</v>
      </c>
    </row>
    <row r="4" spans="1:8" ht="15.75">
      <c r="A4" s="10" t="s">
        <v>4</v>
      </c>
      <c r="B4" s="6">
        <v>0.05</v>
      </c>
      <c r="E4" s="2"/>
      <c r="F4" s="2"/>
      <c r="G4" s="2"/>
      <c r="H4" s="2"/>
    </row>
    <row r="5" spans="1:8" ht="15.75">
      <c r="A5" s="10" t="s">
        <v>5</v>
      </c>
      <c r="B5" s="7">
        <v>0.5</v>
      </c>
      <c r="E5" s="2"/>
      <c r="F5" s="2"/>
      <c r="G5" s="2"/>
      <c r="H5" s="2"/>
    </row>
    <row r="6" spans="1:8" ht="15.75">
      <c r="A6" s="8" t="s">
        <v>6</v>
      </c>
      <c r="B6" s="9">
        <f>NPV(B4,'房價試算'!$B$9:$B$108)</f>
        <v>7730083.304655412</v>
      </c>
      <c r="E6" s="1"/>
      <c r="F6" s="1"/>
      <c r="G6" s="1"/>
      <c r="H6" s="1"/>
    </row>
    <row r="7" spans="5:8" ht="15.75">
      <c r="E7" s="1"/>
      <c r="F7" s="1"/>
      <c r="G7" s="1"/>
      <c r="H7" s="1"/>
    </row>
    <row r="8" spans="1:8" ht="15.75">
      <c r="A8" s="11" t="s">
        <v>7</v>
      </c>
      <c r="B8" s="11" t="s">
        <v>8</v>
      </c>
      <c r="E8" s="1"/>
      <c r="F8" s="1"/>
      <c r="G8" s="1"/>
      <c r="H8" s="1"/>
    </row>
    <row r="9" spans="1:8" ht="15.75">
      <c r="A9" s="12">
        <v>1</v>
      </c>
      <c r="B9" s="13">
        <f>目前年租金*12</f>
        <v>240000</v>
      </c>
      <c r="E9" s="1"/>
      <c r="F9" s="1"/>
      <c r="G9" s="1"/>
      <c r="H9" s="1"/>
    </row>
    <row r="10" spans="1:8" ht="15.75">
      <c r="A10" s="12">
        <f>A9+1</f>
        <v>2</v>
      </c>
      <c r="B10" s="13">
        <f>IF('房價試算'!$A$9:$A$108=房屋勘用年數+1,B9*(1+租金成長率)*重建分配比例,B9*(1+租金成長率))</f>
        <v>245999.99999999997</v>
      </c>
      <c r="C10" s="3"/>
      <c r="D10" s="1"/>
      <c r="E10" s="1"/>
      <c r="F10" s="1"/>
      <c r="G10" s="1"/>
      <c r="H10" s="1"/>
    </row>
    <row r="11" spans="1:8" ht="15.75">
      <c r="A11" s="12">
        <f aca="true" t="shared" si="0" ref="A11:A74">A10+1</f>
        <v>3</v>
      </c>
      <c r="B11" s="13">
        <f>IF('房價試算'!$A$9:$A$108=房屋勘用年數+1,B10*(1+租金成長率)*重建分配比例,B10*(1+租金成長率))</f>
        <v>252149.99999999994</v>
      </c>
      <c r="C11" s="3"/>
      <c r="D11" s="1"/>
      <c r="E11" s="1"/>
      <c r="F11" s="1"/>
      <c r="G11" s="1"/>
      <c r="H11" s="1"/>
    </row>
    <row r="12" spans="1:2" ht="15.75">
      <c r="A12" s="12">
        <f t="shared" si="0"/>
        <v>4</v>
      </c>
      <c r="B12" s="13">
        <f>IF('房價試算'!$A$9:$A$108=房屋勘用年數+1,B11*(1+租金成長率)*重建分配比例,B11*(1+租金成長率))</f>
        <v>258453.7499999999</v>
      </c>
    </row>
    <row r="13" spans="1:2" ht="15.75">
      <c r="A13" s="12">
        <f t="shared" si="0"/>
        <v>5</v>
      </c>
      <c r="B13" s="13">
        <f>IF('房價試算'!$A$9:$A$108=房屋勘用年數+1,B12*(1+租金成長率)*重建分配比例,B12*(1+租金成長率))</f>
        <v>264915.0937499999</v>
      </c>
    </row>
    <row r="14" spans="1:2" ht="15.75">
      <c r="A14" s="12">
        <f t="shared" si="0"/>
        <v>6</v>
      </c>
      <c r="B14" s="13">
        <f>IF('房價試算'!$A$9:$A$108=房屋勘用年數+1,B13*(1+租金成長率)*重建分配比例,B13*(1+租金成長率))</f>
        <v>271537.97109374986</v>
      </c>
    </row>
    <row r="15" spans="1:2" ht="15.75">
      <c r="A15" s="12">
        <f t="shared" si="0"/>
        <v>7</v>
      </c>
      <c r="B15" s="13">
        <f>IF('房價試算'!$A$9:$A$108=房屋勘用年數+1,B14*(1+租金成長率)*重建分配比例,B14*(1+租金成長率))</f>
        <v>278326.42037109355</v>
      </c>
    </row>
    <row r="16" spans="1:2" ht="15.75">
      <c r="A16" s="12">
        <f t="shared" si="0"/>
        <v>8</v>
      </c>
      <c r="B16" s="13">
        <f>IF('房價試算'!$A$9:$A$108=房屋勘用年數+1,B15*(1+租金成長率)*重建分配比例,B15*(1+租金成長率))</f>
        <v>285284.58088037086</v>
      </c>
    </row>
    <row r="17" spans="1:2" ht="15.75">
      <c r="A17" s="12">
        <f t="shared" si="0"/>
        <v>9</v>
      </c>
      <c r="B17" s="13">
        <f>IF('房價試算'!$A$9:$A$108=房屋勘用年數+1,B16*(1+租金成長率)*重建分配比例,B16*(1+租金成長率))</f>
        <v>292416.69540238014</v>
      </c>
    </row>
    <row r="18" spans="1:2" ht="15.75">
      <c r="A18" s="12">
        <f t="shared" si="0"/>
        <v>10</v>
      </c>
      <c r="B18" s="13">
        <f>IF('房價試算'!$A$9:$A$108=房屋勘用年數+1,B17*(1+租金成長率)*重建分配比例,B17*(1+租金成長率))</f>
        <v>299727.1127874396</v>
      </c>
    </row>
    <row r="19" spans="1:2" ht="15.75">
      <c r="A19" s="12">
        <f t="shared" si="0"/>
        <v>11</v>
      </c>
      <c r="B19" s="13">
        <f>IF('房價試算'!$A$9:$A$108=房屋勘用年數+1,B18*(1+租金成長率)*重建分配比例,B18*(1+租金成長率))</f>
        <v>307220.29060712556</v>
      </c>
    </row>
    <row r="20" spans="1:2" ht="15.75">
      <c r="A20" s="12">
        <f t="shared" si="0"/>
        <v>12</v>
      </c>
      <c r="B20" s="13">
        <f>IF('房價試算'!$A$9:$A$108=房屋勘用年數+1,B19*(1+租金成長率)*重建分配比例,B19*(1+租金成長率))</f>
        <v>314900.7978723037</v>
      </c>
    </row>
    <row r="21" spans="1:2" ht="15.75">
      <c r="A21" s="12">
        <f t="shared" si="0"/>
        <v>13</v>
      </c>
      <c r="B21" s="13">
        <f>IF('房價試算'!$A$9:$A$108=房屋勘用年數+1,B20*(1+租金成長率)*重建分配比例,B20*(1+租金成長率))</f>
        <v>322773.3178191113</v>
      </c>
    </row>
    <row r="22" spans="1:2" ht="15.75">
      <c r="A22" s="12">
        <f t="shared" si="0"/>
        <v>14</v>
      </c>
      <c r="B22" s="13">
        <f>IF('房價試算'!$A$9:$A$108=房屋勘用年數+1,B21*(1+租金成長率)*重建分配比例,B21*(1+租金成長率))</f>
        <v>330842.650764589</v>
      </c>
    </row>
    <row r="23" spans="1:2" ht="15.75">
      <c r="A23" s="12">
        <f t="shared" si="0"/>
        <v>15</v>
      </c>
      <c r="B23" s="13">
        <f>IF('房價試算'!$A$9:$A$108=房屋勘用年數+1,B22*(1+租金成長率)*重建分配比例,B22*(1+租金成長率))</f>
        <v>339113.7170337037</v>
      </c>
    </row>
    <row r="24" spans="1:2" ht="15.75">
      <c r="A24" s="12">
        <f t="shared" si="0"/>
        <v>16</v>
      </c>
      <c r="B24" s="13">
        <f>IF('房價試算'!$A$9:$A$108=房屋勘用年數+1,B23*(1+租金成長率)*重建分配比例,B23*(1+租金成長率))</f>
        <v>347591.55995954626</v>
      </c>
    </row>
    <row r="25" spans="1:2" ht="15.75">
      <c r="A25" s="12">
        <f t="shared" si="0"/>
        <v>17</v>
      </c>
      <c r="B25" s="13">
        <f>IF('房價試算'!$A$9:$A$108=房屋勘用年數+1,B24*(1+租金成長率)*重建分配比例,B24*(1+租金成長率))</f>
        <v>356281.3489585349</v>
      </c>
    </row>
    <row r="26" spans="1:2" ht="15.75">
      <c r="A26" s="12">
        <f t="shared" si="0"/>
        <v>18</v>
      </c>
      <c r="B26" s="13">
        <f>IF('房價試算'!$A$9:$A$108=房屋勘用年數+1,B25*(1+租金成長率)*重建分配比例,B25*(1+租金成長率))</f>
        <v>365188.38268249825</v>
      </c>
    </row>
    <row r="27" spans="1:2" ht="15.75">
      <c r="A27" s="12">
        <f t="shared" si="0"/>
        <v>19</v>
      </c>
      <c r="B27" s="13">
        <f>IF('房價試算'!$A$9:$A$108=房屋勘用年數+1,B26*(1+租金成長率)*重建分配比例,B26*(1+租金成長率))</f>
        <v>374318.0922495607</v>
      </c>
    </row>
    <row r="28" spans="1:2" ht="15.75">
      <c r="A28" s="12">
        <f t="shared" si="0"/>
        <v>20</v>
      </c>
      <c r="B28" s="13">
        <f>IF('房價試算'!$A$9:$A$108=房屋勘用年數+1,B27*(1+租金成長率)*重建分配比例,B27*(1+租金成長率))</f>
        <v>383676.0445557997</v>
      </c>
    </row>
    <row r="29" spans="1:2" ht="15.75">
      <c r="A29" s="12">
        <f t="shared" si="0"/>
        <v>21</v>
      </c>
      <c r="B29" s="13">
        <f>IF('房價試算'!$A$9:$A$108=房屋勘用年數+1,B28*(1+租金成長率)*重建分配比例,B28*(1+租金成長率))</f>
        <v>393267.9456696946</v>
      </c>
    </row>
    <row r="30" spans="1:2" ht="15.75">
      <c r="A30" s="12">
        <f t="shared" si="0"/>
        <v>22</v>
      </c>
      <c r="B30" s="13">
        <f>IF('房價試算'!$A$9:$A$108=房屋勘用年數+1,B29*(1+租金成長率)*重建分配比例,B29*(1+租金成長率))</f>
        <v>403099.644311437</v>
      </c>
    </row>
    <row r="31" spans="1:2" ht="15.75">
      <c r="A31" s="12">
        <f t="shared" si="0"/>
        <v>23</v>
      </c>
      <c r="B31" s="13">
        <f>IF('房價試算'!$A$9:$A$108=房屋勘用年數+1,B30*(1+租金成長率)*重建分配比例,B30*(1+租金成長率))</f>
        <v>413177.1354192229</v>
      </c>
    </row>
    <row r="32" spans="1:2" ht="15.75">
      <c r="A32" s="12">
        <f t="shared" si="0"/>
        <v>24</v>
      </c>
      <c r="B32" s="13">
        <f>IF('房價試算'!$A$9:$A$108=房屋勘用年數+1,B31*(1+租金成長率)*重建分配比例,B31*(1+租金成長率))</f>
        <v>423506.5638047034</v>
      </c>
    </row>
    <row r="33" spans="1:2" ht="15.75">
      <c r="A33" s="12">
        <f t="shared" si="0"/>
        <v>25</v>
      </c>
      <c r="B33" s="13">
        <f>IF('房價試算'!$A$9:$A$108=房屋勘用年數+1,B32*(1+租金成長率)*重建分配比例,B32*(1+租金成長率))</f>
        <v>434094.22789982095</v>
      </c>
    </row>
    <row r="34" spans="1:2" ht="15.75">
      <c r="A34" s="12">
        <f t="shared" si="0"/>
        <v>26</v>
      </c>
      <c r="B34" s="13">
        <f>IF('房價試算'!$A$9:$A$108=房屋勘用年數+1,B33*(1+租金成長率)*重建分配比例,B33*(1+租金成長率))</f>
        <v>444946.58359731646</v>
      </c>
    </row>
    <row r="35" spans="1:2" ht="15.75">
      <c r="A35" s="12">
        <f t="shared" si="0"/>
        <v>27</v>
      </c>
      <c r="B35" s="13">
        <f>IF('房價試算'!$A$9:$A$108=房屋勘用年數+1,B34*(1+租金成長率)*重建分配比例,B34*(1+租金成長率))</f>
        <v>456070.24818724935</v>
      </c>
    </row>
    <row r="36" spans="1:2" ht="15.75">
      <c r="A36" s="12">
        <f t="shared" si="0"/>
        <v>28</v>
      </c>
      <c r="B36" s="13">
        <f>IF('房價試算'!$A$9:$A$108=房屋勘用年數+1,B35*(1+租金成長率)*重建分配比例,B35*(1+租金成長率))</f>
        <v>467472.00439193053</v>
      </c>
    </row>
    <row r="37" spans="1:2" ht="15.75">
      <c r="A37" s="12">
        <f t="shared" si="0"/>
        <v>29</v>
      </c>
      <c r="B37" s="13">
        <f>IF('房價試算'!$A$9:$A$108=房屋勘用年數+1,B36*(1+租金成長率)*重建分配比例,B36*(1+租金成長率))</f>
        <v>479158.80450172874</v>
      </c>
    </row>
    <row r="38" spans="1:2" ht="15.75">
      <c r="A38" s="12">
        <f t="shared" si="0"/>
        <v>30</v>
      </c>
      <c r="B38" s="13">
        <f>IF('房價試算'!$A$9:$A$108=房屋勘用年數+1,B37*(1+租金成長率)*重建分配比例,B37*(1+租金成長率))</f>
        <v>491137.77461427194</v>
      </c>
    </row>
    <row r="39" spans="1:2" ht="15.75">
      <c r="A39" s="12">
        <f t="shared" si="0"/>
        <v>31</v>
      </c>
      <c r="B39" s="13">
        <f>IF('房價試算'!$A$9:$A$108=房屋勘用年數+1,B38*(1+租金成長率)*重建分配比例,B38*(1+租金成長率))</f>
        <v>503416.2189796287</v>
      </c>
    </row>
    <row r="40" spans="1:2" ht="15.75">
      <c r="A40" s="12">
        <f t="shared" si="0"/>
        <v>32</v>
      </c>
      <c r="B40" s="13">
        <f>IF('房價試算'!$A$9:$A$108=房屋勘用年數+1,B39*(1+租金成長率)*重建分配比例,B39*(1+租金成長率))</f>
        <v>516001.62445411936</v>
      </c>
    </row>
    <row r="41" spans="1:2" ht="15.75">
      <c r="A41" s="12">
        <f t="shared" si="0"/>
        <v>33</v>
      </c>
      <c r="B41" s="13">
        <f>IF('房價試算'!$A$9:$A$108=房屋勘用年數+1,B40*(1+租金成長率)*重建分配比例,B40*(1+租金成長率))</f>
        <v>528901.6650654722</v>
      </c>
    </row>
    <row r="42" spans="1:2" ht="15.75">
      <c r="A42" s="12">
        <f t="shared" si="0"/>
        <v>34</v>
      </c>
      <c r="B42" s="13">
        <f>IF('房價試算'!$A$9:$A$108=房屋勘用年數+1,B41*(1+租金成長率)*重建分配比例,B41*(1+租金成長率))</f>
        <v>542124.206692109</v>
      </c>
    </row>
    <row r="43" spans="1:2" ht="15.75">
      <c r="A43" s="12">
        <f t="shared" si="0"/>
        <v>35</v>
      </c>
      <c r="B43" s="13">
        <f>IF('房價試算'!$A$9:$A$108=房屋勘用年數+1,B42*(1+租金成長率)*重建分配比例,B42*(1+租金成長率))</f>
        <v>555677.3118594117</v>
      </c>
    </row>
    <row r="44" spans="1:2" ht="15.75">
      <c r="A44" s="12">
        <f t="shared" si="0"/>
        <v>36</v>
      </c>
      <c r="B44" s="13">
        <f>IF('房價試算'!$A$9:$A$108=房屋勘用年數+1,B43*(1+租金成長率)*重建分配比例,B43*(1+租金成長率))</f>
        <v>569569.2446558969</v>
      </c>
    </row>
    <row r="45" spans="1:2" ht="15.75">
      <c r="A45" s="12">
        <f t="shared" si="0"/>
        <v>37</v>
      </c>
      <c r="B45" s="13">
        <f>IF('房價試算'!$A$9:$A$108=房屋勘用年數+1,B44*(1+租金成長率)*重建分配比例,B44*(1+租金成長率))</f>
        <v>583808.4757722943</v>
      </c>
    </row>
    <row r="46" spans="1:2" ht="15.75">
      <c r="A46" s="12">
        <f t="shared" si="0"/>
        <v>38</v>
      </c>
      <c r="B46" s="13">
        <f>IF('房價試算'!$A$9:$A$108=房屋勘用年數+1,B45*(1+租金成長率)*重建分配比例,B45*(1+租金成長率))</f>
        <v>598403.6876666016</v>
      </c>
    </row>
    <row r="47" spans="1:2" ht="15.75">
      <c r="A47" s="12">
        <f t="shared" si="0"/>
        <v>39</v>
      </c>
      <c r="B47" s="13">
        <f>IF('房價試算'!$A$9:$A$108=房屋勘用年數+1,B46*(1+租金成長率)*重建分配比例,B46*(1+租金成長率))</f>
        <v>613363.7798582666</v>
      </c>
    </row>
    <row r="48" spans="1:2" ht="15.75">
      <c r="A48" s="12">
        <f t="shared" si="0"/>
        <v>40</v>
      </c>
      <c r="B48" s="13">
        <f>IF('房價試算'!$A$9:$A$108=房屋勘用年數+1,B47*(1+租金成長率)*重建分配比例,B47*(1+租金成長率))</f>
        <v>628697.8743547231</v>
      </c>
    </row>
    <row r="49" spans="1:2" ht="15.75">
      <c r="A49" s="12">
        <f t="shared" si="0"/>
        <v>41</v>
      </c>
      <c r="B49" s="13">
        <f>IF('房價試算'!$A$9:$A$108=房屋勘用年數+1,B48*(1+租金成長率)*重建分配比例,B48*(1+租金成長率))</f>
        <v>644415.3212135911</v>
      </c>
    </row>
    <row r="50" spans="1:2" ht="15.75">
      <c r="A50" s="12">
        <f t="shared" si="0"/>
        <v>42</v>
      </c>
      <c r="B50" s="13">
        <f>IF('房價試算'!$A$9:$A$108=房屋勘用年數+1,B49*(1+租金成長率)*重建分配比例,B49*(1+租金成長率))</f>
        <v>660525.7042439309</v>
      </c>
    </row>
    <row r="51" spans="1:2" ht="15.75">
      <c r="A51" s="12">
        <f t="shared" si="0"/>
        <v>43</v>
      </c>
      <c r="B51" s="13">
        <f>IF('房價試算'!$A$9:$A$108=房屋勘用年數+1,B50*(1+租金成長率)*重建分配比例,B50*(1+租金成長率))</f>
        <v>677038.8468500291</v>
      </c>
    </row>
    <row r="52" spans="1:2" ht="15.75">
      <c r="A52" s="12">
        <f t="shared" si="0"/>
        <v>44</v>
      </c>
      <c r="B52" s="13">
        <f>IF('房價試算'!$A$9:$A$108=房屋勘用年數+1,B51*(1+租金成長率)*重建分配比例,B51*(1+租金成長率))</f>
        <v>693964.8180212798</v>
      </c>
    </row>
    <row r="53" spans="1:2" ht="15.75">
      <c r="A53" s="12">
        <f t="shared" si="0"/>
        <v>45</v>
      </c>
      <c r="B53" s="13">
        <f>IF('房價試算'!$A$9:$A$108=房屋勘用年數+1,B52*(1+租金成長率)*重建分配比例,B52*(1+租金成長率))</f>
        <v>711313.9384718117</v>
      </c>
    </row>
    <row r="54" spans="1:2" ht="15.75">
      <c r="A54" s="12">
        <f t="shared" si="0"/>
        <v>46</v>
      </c>
      <c r="B54" s="13">
        <f>IF('房價試算'!$A$9:$A$108=房屋勘用年數+1,B53*(1+租金成長率)*重建分配比例,B53*(1+租金成長率))</f>
        <v>729096.786933607</v>
      </c>
    </row>
    <row r="55" spans="1:2" ht="15.75">
      <c r="A55" s="12">
        <f t="shared" si="0"/>
        <v>47</v>
      </c>
      <c r="B55" s="13">
        <f>IF('房價試算'!$A$9:$A$108=房屋勘用年數+1,B54*(1+租金成長率)*重建分配比例,B54*(1+租金成長率))</f>
        <v>747324.2066069471</v>
      </c>
    </row>
    <row r="56" spans="1:2" ht="15.75">
      <c r="A56" s="12">
        <f t="shared" si="0"/>
        <v>48</v>
      </c>
      <c r="B56" s="13">
        <f>IF('房價試算'!$A$9:$A$108=房屋勘用年數+1,B55*(1+租金成長率)*重建分配比例,B55*(1+租金成長率))</f>
        <v>766007.3117721208</v>
      </c>
    </row>
    <row r="57" spans="1:2" ht="15.75">
      <c r="A57" s="12">
        <f t="shared" si="0"/>
        <v>49</v>
      </c>
      <c r="B57" s="13">
        <f>IF('房價試算'!$A$9:$A$108=房屋勘用年數+1,B56*(1+租金成長率)*重建分配比例,B56*(1+租金成長率))</f>
        <v>785157.4945664237</v>
      </c>
    </row>
    <row r="58" spans="1:2" ht="15.75">
      <c r="A58" s="12">
        <f t="shared" si="0"/>
        <v>50</v>
      </c>
      <c r="B58" s="13">
        <f>IF('房價試算'!$A$9:$A$108=房屋勘用年數+1,B57*(1+租金成長率)*重建分配比例,B57*(1+租金成長率))</f>
        <v>804786.4319305843</v>
      </c>
    </row>
    <row r="59" spans="1:2" ht="15.75">
      <c r="A59" s="12">
        <f t="shared" si="0"/>
        <v>51</v>
      </c>
      <c r="B59" s="13">
        <f>IF('房價試算'!$A$9:$A$108=房屋勘用年數+1,B58*(1+租金成長率)*重建分配比例,B58*(1+租金成長率))</f>
        <v>412453.0463644244</v>
      </c>
    </row>
    <row r="60" spans="1:2" ht="15.75">
      <c r="A60" s="12">
        <f t="shared" si="0"/>
        <v>52</v>
      </c>
      <c r="B60" s="13">
        <f>IF('房價試算'!$A$9:$A$108=房屋勘用年數+1,B59*(1+租金成長率)*重建分配比例,B59*(1+租金成長率))</f>
        <v>422764.372523535</v>
      </c>
    </row>
    <row r="61" spans="1:2" ht="15.75">
      <c r="A61" s="12">
        <f t="shared" si="0"/>
        <v>53</v>
      </c>
      <c r="B61" s="13">
        <f>IF('房價試算'!$A$9:$A$108=房屋勘用年數+1,B60*(1+租金成長率)*重建分配比例,B60*(1+租金成長率))</f>
        <v>433333.48183662334</v>
      </c>
    </row>
    <row r="62" spans="1:2" ht="15.75">
      <c r="A62" s="12">
        <f t="shared" si="0"/>
        <v>54</v>
      </c>
      <c r="B62" s="13">
        <f>IF('房價試算'!$A$9:$A$108=房屋勘用年數+1,B61*(1+租金成長率)*重建分配比例,B61*(1+租金成長率))</f>
        <v>444166.8188825389</v>
      </c>
    </row>
    <row r="63" spans="1:2" ht="15.75">
      <c r="A63" s="12">
        <f t="shared" si="0"/>
        <v>55</v>
      </c>
      <c r="B63" s="13">
        <f>IF('房價試算'!$A$9:$A$108=房屋勘用年數+1,B62*(1+租金成長率)*重建分配比例,B62*(1+租金成長率))</f>
        <v>455270.9893546023</v>
      </c>
    </row>
    <row r="64" spans="1:2" ht="15.75">
      <c r="A64" s="12">
        <f t="shared" si="0"/>
        <v>56</v>
      </c>
      <c r="B64" s="13">
        <f>IF('房價試算'!$A$9:$A$108=房屋勘用年數+1,B63*(1+租金成長率)*重建分配比例,B63*(1+租金成長率))</f>
        <v>466652.7640884673</v>
      </c>
    </row>
    <row r="65" spans="1:2" ht="15.75">
      <c r="A65" s="12">
        <f t="shared" si="0"/>
        <v>57</v>
      </c>
      <c r="B65" s="13">
        <f>IF('房價試算'!$A$9:$A$108=房屋勘用年數+1,B64*(1+租金成長率)*重建分配比例,B64*(1+租金成長率))</f>
        <v>478319.0831906789</v>
      </c>
    </row>
    <row r="66" spans="1:2" ht="15.75">
      <c r="A66" s="12">
        <f t="shared" si="0"/>
        <v>58</v>
      </c>
      <c r="B66" s="13">
        <f>IF('房價試算'!$A$9:$A$108=房屋勘用年數+1,B65*(1+租金成長率)*重建分配比例,B65*(1+租金成長率))</f>
        <v>490277.0602704458</v>
      </c>
    </row>
    <row r="67" spans="1:2" ht="15.75">
      <c r="A67" s="12">
        <f t="shared" si="0"/>
        <v>59</v>
      </c>
      <c r="B67" s="13">
        <f>IF('房價試算'!$A$9:$A$108=房屋勘用年數+1,B66*(1+租金成長率)*重建分配比例,B66*(1+租金成長率))</f>
        <v>502533.98677720694</v>
      </c>
    </row>
    <row r="68" spans="1:2" ht="15.75">
      <c r="A68" s="12">
        <f t="shared" si="0"/>
        <v>60</v>
      </c>
      <c r="B68" s="13">
        <f>IF('房價試算'!$A$9:$A$108=房屋勘用年數+1,B67*(1+租金成長率)*重建分配比例,B67*(1+租金成長率))</f>
        <v>515097.33644663705</v>
      </c>
    </row>
    <row r="69" spans="1:2" ht="15.75">
      <c r="A69" s="12">
        <f t="shared" si="0"/>
        <v>61</v>
      </c>
      <c r="B69" s="13">
        <f>IF('房價試算'!$A$9:$A$108=房屋勘用年數+1,B68*(1+租金成長率)*重建分配比例,B68*(1+租金成長率))</f>
        <v>527974.7698578029</v>
      </c>
    </row>
    <row r="70" spans="1:2" ht="15.75">
      <c r="A70" s="12">
        <f t="shared" si="0"/>
        <v>62</v>
      </c>
      <c r="B70" s="13">
        <f>IF('房價試算'!$A$9:$A$108=房屋勘用年數+1,B69*(1+租金成長率)*重建分配比例,B69*(1+租金成長率))</f>
        <v>541174.1391042479</v>
      </c>
    </row>
    <row r="71" spans="1:2" ht="15.75">
      <c r="A71" s="12">
        <f t="shared" si="0"/>
        <v>63</v>
      </c>
      <c r="B71" s="13">
        <f>IF('房價試算'!$A$9:$A$108=房屋勘用年數+1,B70*(1+租金成長率)*重建分配比例,B70*(1+租金成長率))</f>
        <v>554703.4925818541</v>
      </c>
    </row>
    <row r="72" spans="1:2" ht="15.75">
      <c r="A72" s="12">
        <f t="shared" si="0"/>
        <v>64</v>
      </c>
      <c r="B72" s="13">
        <f>IF('房價試算'!$A$9:$A$108=房屋勘用年數+1,B71*(1+租金成長率)*重建分配比例,B71*(1+租金成長率))</f>
        <v>568571.0798964004</v>
      </c>
    </row>
    <row r="73" spans="1:2" ht="15.75">
      <c r="A73" s="12">
        <f t="shared" si="0"/>
        <v>65</v>
      </c>
      <c r="B73" s="13">
        <f>IF('房價試算'!$A$9:$A$108=房屋勘用年數+1,B72*(1+租金成長率)*重建分配比例,B72*(1+租金成長率))</f>
        <v>582785.3568938104</v>
      </c>
    </row>
    <row r="74" spans="1:2" ht="15.75">
      <c r="A74" s="12">
        <f t="shared" si="0"/>
        <v>66</v>
      </c>
      <c r="B74" s="13">
        <f>IF('房價試算'!$A$9:$A$108=房屋勘用年數+1,B73*(1+租金成長率)*重建分配比例,B73*(1+租金成長率))</f>
        <v>597354.9908161557</v>
      </c>
    </row>
    <row r="75" spans="1:2" ht="15.75">
      <c r="A75" s="12">
        <f aca="true" t="shared" si="1" ref="A75:A108">A74+1</f>
        <v>67</v>
      </c>
      <c r="B75" s="13">
        <f>IF('房價試算'!$A$9:$A$108=房屋勘用年數+1,B74*(1+租金成長率)*重建分配比例,B74*(1+租金成長率))</f>
        <v>612288.8655865595</v>
      </c>
    </row>
    <row r="76" spans="1:2" ht="15.75">
      <c r="A76" s="12">
        <f t="shared" si="1"/>
        <v>68</v>
      </c>
      <c r="B76" s="13">
        <f>IF('房價試算'!$A$9:$A$108=房屋勘用年數+1,B75*(1+租金成長率)*重建分配比例,B75*(1+租金成長率))</f>
        <v>627596.0872262234</v>
      </c>
    </row>
    <row r="77" spans="1:2" ht="15.75">
      <c r="A77" s="12">
        <f t="shared" si="1"/>
        <v>69</v>
      </c>
      <c r="B77" s="13">
        <f>IF('房價試算'!$A$9:$A$108=房屋勘用年數+1,B76*(1+租金成長率)*重建分配比例,B76*(1+租金成長率))</f>
        <v>643285.989406879</v>
      </c>
    </row>
    <row r="78" spans="1:2" ht="15.75">
      <c r="A78" s="12">
        <f t="shared" si="1"/>
        <v>70</v>
      </c>
      <c r="B78" s="13">
        <f>IF('房價試算'!$A$9:$A$108=房屋勘用年數+1,B77*(1+租金成長率)*重建分配比例,B77*(1+租金成長率))</f>
        <v>659368.1391420509</v>
      </c>
    </row>
    <row r="79" spans="1:2" ht="15.75">
      <c r="A79" s="12">
        <f t="shared" si="1"/>
        <v>71</v>
      </c>
      <c r="B79" s="13">
        <f>IF('房價試算'!$A$9:$A$108=房屋勘用年數+1,B78*(1+租金成長率)*重建分配比例,B78*(1+租金成長率))</f>
        <v>675852.3426206021</v>
      </c>
    </row>
    <row r="80" spans="1:2" ht="15.75">
      <c r="A80" s="12">
        <f t="shared" si="1"/>
        <v>72</v>
      </c>
      <c r="B80" s="13">
        <f>IF('房價試算'!$A$9:$A$108=房屋勘用年數+1,B79*(1+租金成長率)*重建分配比例,B79*(1+租金成長率))</f>
        <v>692748.6511861171</v>
      </c>
    </row>
    <row r="81" spans="1:2" ht="15.75">
      <c r="A81" s="12">
        <f t="shared" si="1"/>
        <v>73</v>
      </c>
      <c r="B81" s="13">
        <f>IF('房價試算'!$A$9:$A$108=房屋勘用年數+1,B80*(1+租金成長率)*重建分配比例,B80*(1+租金成長率))</f>
        <v>710067.36746577</v>
      </c>
    </row>
    <row r="82" spans="1:2" ht="15.75">
      <c r="A82" s="12">
        <f t="shared" si="1"/>
        <v>74</v>
      </c>
      <c r="B82" s="13">
        <f>IF('房價試算'!$A$9:$A$108=房屋勘用年數+1,B81*(1+租金成長率)*重建分配比例,B81*(1+租金成長率))</f>
        <v>727819.0516524141</v>
      </c>
    </row>
    <row r="83" spans="1:2" ht="15.75">
      <c r="A83" s="12">
        <f t="shared" si="1"/>
        <v>75</v>
      </c>
      <c r="B83" s="13">
        <f>IF('房價試算'!$A$9:$A$108=房屋勘用年數+1,B82*(1+租金成長率)*重建分配比例,B82*(1+租金成長率))</f>
        <v>746014.5279437244</v>
      </c>
    </row>
    <row r="84" spans="1:2" ht="15.75">
      <c r="A84" s="12">
        <f t="shared" si="1"/>
        <v>76</v>
      </c>
      <c r="B84" s="13">
        <f>IF('房價試算'!$A$9:$A$108=房屋勘用年數+1,B83*(1+租金成長率)*重建分配比例,B83*(1+租金成長率))</f>
        <v>764664.8911423174</v>
      </c>
    </row>
    <row r="85" spans="1:2" ht="15.75">
      <c r="A85" s="12">
        <f t="shared" si="1"/>
        <v>77</v>
      </c>
      <c r="B85" s="13">
        <f>IF('房價試算'!$A$9:$A$108=房屋勘用年數+1,B84*(1+租金成長率)*重建分配比例,B84*(1+租金成長率))</f>
        <v>783781.5134208753</v>
      </c>
    </row>
    <row r="86" spans="1:2" ht="15.75">
      <c r="A86" s="12">
        <f t="shared" si="1"/>
        <v>78</v>
      </c>
      <c r="B86" s="13">
        <f>IF('房價試算'!$A$9:$A$108=房屋勘用年數+1,B85*(1+租金成長率)*重建分配比例,B85*(1+租金成長率))</f>
        <v>803376.0512563972</v>
      </c>
    </row>
    <row r="87" spans="1:2" ht="15.75">
      <c r="A87" s="12">
        <f t="shared" si="1"/>
        <v>79</v>
      </c>
      <c r="B87" s="13">
        <f>IF('房價試算'!$A$9:$A$108=房屋勘用年數+1,B86*(1+租金成長率)*重建分配比例,B86*(1+租金成長率))</f>
        <v>823460.452537807</v>
      </c>
    </row>
    <row r="88" spans="1:2" ht="15.75">
      <c r="A88" s="12">
        <f t="shared" si="1"/>
        <v>80</v>
      </c>
      <c r="B88" s="13">
        <f>IF('房價試算'!$A$9:$A$108=房屋勘用年數+1,B87*(1+租金成長率)*重建分配比例,B87*(1+租金成長率))</f>
        <v>844046.9638512521</v>
      </c>
    </row>
    <row r="89" spans="1:2" ht="15.75">
      <c r="A89" s="12">
        <f t="shared" si="1"/>
        <v>81</v>
      </c>
      <c r="B89" s="13">
        <f>IF('房價試算'!$A$9:$A$108=房屋勘用年數+1,B88*(1+租金成長率)*重建分配比例,B88*(1+租金成長率))</f>
        <v>865148.1379475333</v>
      </c>
    </row>
    <row r="90" spans="1:2" ht="15.75">
      <c r="A90" s="12">
        <f t="shared" si="1"/>
        <v>82</v>
      </c>
      <c r="B90" s="13">
        <f>IF('房價試算'!$A$9:$A$108=房屋勘用年數+1,B89*(1+租金成長率)*重建分配比例,B89*(1+租金成長率))</f>
        <v>886776.8413962215</v>
      </c>
    </row>
    <row r="91" spans="1:2" ht="15.75">
      <c r="A91" s="12">
        <f t="shared" si="1"/>
        <v>83</v>
      </c>
      <c r="B91" s="13">
        <f>IF('房價試算'!$A$9:$A$108=房屋勘用年數+1,B90*(1+租金成長率)*重建分配比例,B90*(1+租金成長率))</f>
        <v>908946.262431127</v>
      </c>
    </row>
    <row r="92" spans="1:2" ht="15.75">
      <c r="A92" s="12">
        <f t="shared" si="1"/>
        <v>84</v>
      </c>
      <c r="B92" s="13">
        <f>IF('房價試算'!$A$9:$A$108=房屋勘用年數+1,B91*(1+租金成長率)*重建分配比例,B91*(1+租金成長率))</f>
        <v>931669.9189919052</v>
      </c>
    </row>
    <row r="93" spans="1:2" ht="15.75">
      <c r="A93" s="12">
        <f t="shared" si="1"/>
        <v>85</v>
      </c>
      <c r="B93" s="13">
        <f>IF('房價試算'!$A$9:$A$108=房屋勘用年數+1,B92*(1+租金成長率)*重建分配比例,B92*(1+租金成長率))</f>
        <v>954961.6669667027</v>
      </c>
    </row>
    <row r="94" spans="1:2" ht="15.75">
      <c r="A94" s="12">
        <f t="shared" si="1"/>
        <v>86</v>
      </c>
      <c r="B94" s="13">
        <f>IF('房價試算'!$A$9:$A$108=房屋勘用年數+1,B93*(1+租金成長率)*重建分配比例,B93*(1+租金成長率))</f>
        <v>978835.7086408702</v>
      </c>
    </row>
    <row r="95" spans="1:2" ht="15.75">
      <c r="A95" s="12">
        <f t="shared" si="1"/>
        <v>87</v>
      </c>
      <c r="B95" s="13">
        <f>IF('房價試算'!$A$9:$A$108=房屋勘用年數+1,B94*(1+租金成長率)*重建分配比例,B94*(1+租金成長率))</f>
        <v>1003306.6013568918</v>
      </c>
    </row>
    <row r="96" spans="1:2" ht="15.75">
      <c r="A96" s="12">
        <f t="shared" si="1"/>
        <v>88</v>
      </c>
      <c r="B96" s="13">
        <f>IF('房價試算'!$A$9:$A$108=房屋勘用年數+1,B95*(1+租金成長率)*重建分配比例,B95*(1+租金成長率))</f>
        <v>1028389.266390814</v>
      </c>
    </row>
    <row r="97" spans="1:2" ht="15.75">
      <c r="A97" s="12">
        <f t="shared" si="1"/>
        <v>89</v>
      </c>
      <c r="B97" s="13">
        <f>IF('房價試算'!$A$9:$A$108=房屋勘用年數+1,B96*(1+租金成長率)*重建分配比例,B96*(1+租金成長率))</f>
        <v>1054098.9980505842</v>
      </c>
    </row>
    <row r="98" spans="1:2" ht="15.75">
      <c r="A98" s="12">
        <f t="shared" si="1"/>
        <v>90</v>
      </c>
      <c r="B98" s="13">
        <f>IF('房價試算'!$A$9:$A$108=房屋勘用年數+1,B97*(1+租金成長率)*重建分配比例,B97*(1+租金成長率))</f>
        <v>1080451.4730018487</v>
      </c>
    </row>
    <row r="99" spans="1:2" ht="15.75">
      <c r="A99" s="12">
        <f t="shared" si="1"/>
        <v>91</v>
      </c>
      <c r="B99" s="13">
        <f>IF('房價試算'!$A$9:$A$108=房屋勘用年數+1,B98*(1+租金成長率)*重建分配比例,B98*(1+租金成長率))</f>
        <v>1107462.7598268948</v>
      </c>
    </row>
    <row r="100" spans="1:2" ht="15.75">
      <c r="A100" s="12">
        <f t="shared" si="1"/>
        <v>92</v>
      </c>
      <c r="B100" s="13">
        <f>IF('房價試算'!$A$9:$A$108=房屋勘用年數+1,B99*(1+租金成長率)*重建分配比例,B99*(1+租金成長率))</f>
        <v>1135149.3288225671</v>
      </c>
    </row>
    <row r="101" spans="1:2" ht="15.75">
      <c r="A101" s="12">
        <f t="shared" si="1"/>
        <v>93</v>
      </c>
      <c r="B101" s="13">
        <f>IF('房價試算'!$A$9:$A$108=房屋勘用年數+1,B100*(1+租金成長率)*重建分配比例,B100*(1+租金成長率))</f>
        <v>1163528.062043131</v>
      </c>
    </row>
    <row r="102" spans="1:2" ht="15.75">
      <c r="A102" s="12">
        <f t="shared" si="1"/>
        <v>94</v>
      </c>
      <c r="B102" s="13">
        <f>IF('房價試算'!$A$9:$A$108=房屋勘用年數+1,B101*(1+租金成長率)*重建分配比例,B101*(1+租金成長率))</f>
        <v>1192616.2635942092</v>
      </c>
    </row>
    <row r="103" spans="1:2" ht="15.75">
      <c r="A103" s="12">
        <f t="shared" si="1"/>
        <v>95</v>
      </c>
      <c r="B103" s="13">
        <f>IF('房價試算'!$A$9:$A$108=房屋勘用年數+1,B102*(1+租金成長率)*重建分配比例,B102*(1+租金成長率))</f>
        <v>1222431.6701840644</v>
      </c>
    </row>
    <row r="104" spans="1:2" ht="15.75">
      <c r="A104" s="12">
        <f t="shared" si="1"/>
        <v>96</v>
      </c>
      <c r="B104" s="13">
        <f>IF('房價試算'!$A$9:$A$108=房屋勘用年數+1,B103*(1+租金成長率)*重建分配比例,B103*(1+租金成長率))</f>
        <v>1252992.461938666</v>
      </c>
    </row>
    <row r="105" spans="1:2" ht="15.75">
      <c r="A105" s="12">
        <f t="shared" si="1"/>
        <v>97</v>
      </c>
      <c r="B105" s="13">
        <f>IF('房價試算'!$A$9:$A$108=房屋勘用年數+1,B104*(1+租金成長率)*重建分配比例,B104*(1+租金成長率))</f>
        <v>1284317.2734871325</v>
      </c>
    </row>
    <row r="106" spans="1:2" ht="15.75">
      <c r="A106" s="12">
        <f t="shared" si="1"/>
        <v>98</v>
      </c>
      <c r="B106" s="13">
        <f>IF('房價試算'!$A$9:$A$108=房屋勘用年數+1,B105*(1+租金成長率)*重建分配比例,B105*(1+租金成長率))</f>
        <v>1316425.2053243108</v>
      </c>
    </row>
    <row r="107" spans="1:2" ht="15.75">
      <c r="A107" s="12">
        <f t="shared" si="1"/>
        <v>99</v>
      </c>
      <c r="B107" s="13">
        <f>IF('房價試算'!$A$9:$A$108=房屋勘用年數+1,B106*(1+租金成長率)*重建分配比例,B106*(1+租金成長率))</f>
        <v>1349335.8354574183</v>
      </c>
    </row>
    <row r="108" spans="1:2" ht="15.75">
      <c r="A108" s="12">
        <f t="shared" si="1"/>
        <v>100</v>
      </c>
      <c r="B108" s="13">
        <f>IF('房價試算'!$A$9:$A$108=房屋勘用年數+1,B107*(1+租金成長率)*重建分配比例,B107*(1+租金成長率))</f>
        <v>1383069.2313438538</v>
      </c>
    </row>
  </sheetData>
  <sheetProtection/>
  <hyperlinks>
    <hyperlink ref="H2" r:id="rId1" display="怪老子理財"/>
  </hyperlinks>
  <printOptions/>
  <pageMargins left="0.7" right="0.7" top="0.75" bottom="0.75" header="0.3" footer="0.3"/>
  <pageSetup orientation="portrait" paperSize="9"/>
  <ignoredErrors>
    <ignoredError sqref="A9 B9:B108"/>
  </ignoredErrors>
  <drawing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</dc:creator>
  <cp:keywords/>
  <dc:description/>
  <cp:lastModifiedBy>怪老子</cp:lastModifiedBy>
  <dcterms:created xsi:type="dcterms:W3CDTF">2010-08-26T01:20:25Z</dcterms:created>
  <dcterms:modified xsi:type="dcterms:W3CDTF">2010-12-16T06:38:41Z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